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chfile-sv.w2.city.chofu.tokyo.jp\0606_高齢者支援室 高齢福祉担当\内部\05計画係（施設担当）\00補助金事務\05地域介護・福祉空間（ハード交付金）\R08\"/>
    </mc:Choice>
  </mc:AlternateContent>
  <bookViews>
    <workbookView xWindow="0" yWindow="0" windowWidth="19656" windowHeight="7776"/>
  </bookViews>
  <sheets>
    <sheet name="算出内訳" sheetId="2" r:id="rId1"/>
    <sheet name="Sheet1" sheetId="1" r:id="rId2"/>
  </sheets>
  <definedNames>
    <definedName name="_xlnm.Print_Area" localSheetId="0">算出内訳!$A$1:$O$53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53" i="2" l="1"/>
  <c r="D24" i="2"/>
  <c r="D19" i="2"/>
  <c r="D44" i="2"/>
  <c r="F24" i="2" l="1"/>
  <c r="G24" i="2" s="1"/>
  <c r="K24" i="2" s="1"/>
  <c r="M24" i="2" s="1"/>
  <c r="F19" i="2"/>
  <c r="G19" i="2" s="1"/>
  <c r="K19" i="2" s="1"/>
  <c r="M19" i="2" s="1"/>
  <c r="F44" i="2"/>
  <c r="G44" i="2" s="1"/>
  <c r="K44" i="2" s="1"/>
  <c r="D9" i="2"/>
  <c r="F9" i="2" s="1"/>
  <c r="D14" i="2"/>
  <c r="F14" i="2" s="1"/>
  <c r="D29" i="2"/>
  <c r="F29" i="2" s="1"/>
  <c r="D34" i="2"/>
  <c r="F34" i="2" s="1"/>
  <c r="G34" i="2" s="1"/>
  <c r="K34" i="2" s="1"/>
  <c r="M34" i="2" s="1"/>
  <c r="D39" i="2"/>
  <c r="F39" i="2" s="1"/>
  <c r="J39" i="2"/>
  <c r="O53" i="2"/>
  <c r="N44" i="2" l="1"/>
  <c r="M44" i="2"/>
  <c r="N19" i="2"/>
  <c r="N24" i="2"/>
  <c r="G39" i="2"/>
  <c r="K39" i="2" s="1"/>
  <c r="M39" i="2" s="1"/>
  <c r="G29" i="2"/>
  <c r="K29" i="2" s="1"/>
  <c r="M29" i="2" s="1"/>
  <c r="G9" i="2"/>
  <c r="K9" i="2" s="1"/>
  <c r="G14" i="2"/>
  <c r="K14" i="2" s="1"/>
  <c r="N34" i="2"/>
  <c r="M9" i="2" l="1"/>
  <c r="N9" i="2"/>
  <c r="N14" i="2"/>
  <c r="M14" i="2"/>
  <c r="N29" i="2"/>
  <c r="N39" i="2"/>
</calcChain>
</file>

<file path=xl/sharedStrings.xml><?xml version="1.0" encoding="utf-8"?>
<sst xmlns="http://schemas.openxmlformats.org/spreadsheetml/2006/main" count="143" uniqueCount="48">
  <si>
    <t>無し</t>
    <rPh sb="0" eb="1">
      <t>ナシ</t>
    </rPh>
    <phoneticPr fontId="4"/>
  </si>
  <si>
    <t>有り</t>
    <rPh sb="0" eb="1">
      <t>ア</t>
    </rPh>
    <phoneticPr fontId="4"/>
  </si>
  <si>
    <t>抵当権設定の有無</t>
    <phoneticPr fontId="4"/>
  </si>
  <si>
    <t>補助金申請額の合計金額 （円）</t>
    <phoneticPr fontId="4"/>
  </si>
  <si>
    <t>10/10</t>
    <phoneticPr fontId="4"/>
  </si>
  <si>
    <r>
      <t xml:space="preserve">単価
</t>
    </r>
    <r>
      <rPr>
        <sz val="8"/>
        <rFont val="ＭＳ 明朝"/>
        <family val="1"/>
        <charset val="128"/>
      </rPr>
      <t>(千円)</t>
    </r>
    <rPh sb="0" eb="2">
      <t>タンカ</t>
    </rPh>
    <rPh sb="4" eb="5">
      <t>セン</t>
    </rPh>
    <rPh sb="5" eb="6">
      <t>エン</t>
    </rPh>
    <phoneticPr fontId="4"/>
  </si>
  <si>
    <t>整備平米数</t>
    <rPh sb="0" eb="2">
      <t>セイビ</t>
    </rPh>
    <rPh sb="2" eb="4">
      <t>ヘイベイ</t>
    </rPh>
    <rPh sb="4" eb="5">
      <t>スウ</t>
    </rPh>
    <phoneticPr fontId="4"/>
  </si>
  <si>
    <r>
      <t xml:space="preserve">合計
（円）
</t>
    </r>
    <r>
      <rPr>
        <sz val="8"/>
        <rFont val="ＭＳ 明朝"/>
        <family val="1"/>
        <charset val="128"/>
      </rPr>
      <t>Ｄ＝Ｂ＋Ｃ</t>
    </r>
    <rPh sb="0" eb="2">
      <t>ゴウケイ</t>
    </rPh>
    <phoneticPr fontId="4"/>
  </si>
  <si>
    <r>
      <t xml:space="preserve">工事事務費
（円）
</t>
    </r>
    <r>
      <rPr>
        <sz val="8"/>
        <rFont val="ＭＳ 明朝"/>
        <family val="1"/>
        <charset val="128"/>
      </rPr>
      <t>Ｃ</t>
    </r>
    <rPh sb="0" eb="2">
      <t>コウジ</t>
    </rPh>
    <rPh sb="2" eb="5">
      <t>ジムヒ</t>
    </rPh>
    <rPh sb="7" eb="8">
      <t>エン</t>
    </rPh>
    <phoneticPr fontId="4"/>
  </si>
  <si>
    <r>
      <t xml:space="preserve">工事費
（円）
</t>
    </r>
    <r>
      <rPr>
        <sz val="8"/>
        <rFont val="ＭＳ 明朝"/>
        <family val="1"/>
        <charset val="128"/>
      </rPr>
      <t>Ｂ</t>
    </r>
    <rPh sb="0" eb="2">
      <t>コウジ</t>
    </rPh>
    <rPh sb="2" eb="3">
      <t>ヒ</t>
    </rPh>
    <phoneticPr fontId="4"/>
  </si>
  <si>
    <t>抵当権設定の有無</t>
    <rPh sb="0" eb="3">
      <t>テイトウケン</t>
    </rPh>
    <rPh sb="3" eb="5">
      <t>セッテイ</t>
    </rPh>
    <rPh sb="6" eb="8">
      <t>ウム</t>
    </rPh>
    <phoneticPr fontId="4"/>
  </si>
  <si>
    <r>
      <t xml:space="preserve">Ｋのうち
国庫補助分
（円）
</t>
    </r>
    <r>
      <rPr>
        <sz val="8"/>
        <rFont val="ＭＳ 明朝"/>
        <family val="1"/>
        <charset val="128"/>
      </rPr>
      <t>Ｌ＝Ｉ×10/10</t>
    </r>
    <rPh sb="5" eb="7">
      <t>コッコ</t>
    </rPh>
    <rPh sb="7" eb="9">
      <t>ホジョ</t>
    </rPh>
    <rPh sb="9" eb="10">
      <t>ブン</t>
    </rPh>
    <phoneticPr fontId="4"/>
  </si>
  <si>
    <r>
      <t xml:space="preserve">補助率
</t>
    </r>
    <r>
      <rPr>
        <sz val="8"/>
        <rFont val="ＭＳ 明朝"/>
        <family val="1"/>
        <charset val="128"/>
      </rPr>
      <t>Ｊ</t>
    </r>
    <phoneticPr fontId="4"/>
  </si>
  <si>
    <r>
      <t xml:space="preserve">基準額
（円）
</t>
    </r>
    <r>
      <rPr>
        <sz val="8"/>
        <rFont val="ＭＳ 明朝"/>
        <family val="1"/>
        <charset val="128"/>
      </rPr>
      <t>Ｉ
（ＧとＨを比較して少ない方の額）</t>
    </r>
    <phoneticPr fontId="4"/>
  </si>
  <si>
    <r>
      <t xml:space="preserve">補助基準額
（円）
</t>
    </r>
    <r>
      <rPr>
        <sz val="8"/>
        <rFont val="ＭＳ 明朝"/>
        <family val="1"/>
        <charset val="128"/>
      </rPr>
      <t>Ｈ</t>
    </r>
    <phoneticPr fontId="4"/>
  </si>
  <si>
    <r>
      <t xml:space="preserve">選定額
（円）
</t>
    </r>
    <r>
      <rPr>
        <sz val="8"/>
        <rFont val="ＭＳ 明朝"/>
        <family val="1"/>
        <charset val="128"/>
      </rPr>
      <t>Ｇ
（ＤとＦを比較して少ない方の額）</t>
    </r>
    <phoneticPr fontId="4"/>
  </si>
  <si>
    <r>
      <t xml:space="preserve">差引額
（円）
</t>
    </r>
    <r>
      <rPr>
        <sz val="8"/>
        <rFont val="ＭＳ 明朝"/>
        <family val="1"/>
        <charset val="128"/>
      </rPr>
      <t>Ｆ＝Ａ－Ｅ</t>
    </r>
    <rPh sb="0" eb="2">
      <t>サシヒキ</t>
    </rPh>
    <rPh sb="2" eb="3">
      <t>ガク</t>
    </rPh>
    <phoneticPr fontId="8"/>
  </si>
  <si>
    <r>
      <t xml:space="preserve">寄附金その他の
収入額
（円）
</t>
    </r>
    <r>
      <rPr>
        <sz val="8"/>
        <rFont val="ＭＳ 明朝"/>
        <family val="1"/>
        <charset val="128"/>
      </rPr>
      <t>Ｅ</t>
    </r>
    <rPh sb="0" eb="3">
      <t>キフキン</t>
    </rPh>
    <rPh sb="5" eb="6">
      <t>タ</t>
    </rPh>
    <rPh sb="8" eb="10">
      <t>シュウニュウ</t>
    </rPh>
    <rPh sb="10" eb="11">
      <t>ガク</t>
    </rPh>
    <rPh sb="13" eb="14">
      <t>エン</t>
    </rPh>
    <phoneticPr fontId="8"/>
  </si>
  <si>
    <t>補助対象経費の実支出予定額</t>
    <rPh sb="0" eb="2">
      <t>ホジョ</t>
    </rPh>
    <phoneticPr fontId="4"/>
  </si>
  <si>
    <r>
      <t xml:space="preserve">総事業費
（円）
</t>
    </r>
    <r>
      <rPr>
        <sz val="8"/>
        <rFont val="ＭＳ 明朝"/>
        <family val="1"/>
        <charset val="128"/>
      </rPr>
      <t>Ａ</t>
    </r>
    <rPh sb="0" eb="4">
      <t>ソウジギョウヒ</t>
    </rPh>
    <rPh sb="6" eb="7">
      <t>エン</t>
    </rPh>
    <phoneticPr fontId="4"/>
  </si>
  <si>
    <r>
      <t xml:space="preserve">Ｋのうち
国庫補助分
（円）
</t>
    </r>
    <r>
      <rPr>
        <sz val="8"/>
        <rFont val="ＭＳ 明朝"/>
        <family val="1"/>
        <charset val="128"/>
      </rPr>
      <t>Ｌ＝Ｉ×1/2</t>
    </r>
    <rPh sb="5" eb="7">
      <t>コッコ</t>
    </rPh>
    <rPh sb="7" eb="9">
      <t>ホジョ</t>
    </rPh>
    <rPh sb="9" eb="10">
      <t>ブン</t>
    </rPh>
    <phoneticPr fontId="4"/>
  </si>
  <si>
    <r>
      <t xml:space="preserve">補助率
</t>
    </r>
    <r>
      <rPr>
        <sz val="8"/>
        <rFont val="ＭＳ 明朝"/>
        <family val="1"/>
        <charset val="128"/>
      </rPr>
      <t>Ｊ</t>
    </r>
    <phoneticPr fontId="4"/>
  </si>
  <si>
    <r>
      <t xml:space="preserve">基準額
（円）
</t>
    </r>
    <r>
      <rPr>
        <sz val="8"/>
        <rFont val="ＭＳ 明朝"/>
        <family val="1"/>
        <charset val="128"/>
      </rPr>
      <t>Ｉ
（ＧとＨを比較して少ない方の額）</t>
    </r>
    <phoneticPr fontId="4"/>
  </si>
  <si>
    <r>
      <t xml:space="preserve">選定額
（円）
</t>
    </r>
    <r>
      <rPr>
        <sz val="8"/>
        <rFont val="ＭＳ 明朝"/>
        <family val="1"/>
        <charset val="128"/>
      </rPr>
      <t>Ｇ
（ＤとＦを比較して少ない方の額）</t>
    </r>
    <phoneticPr fontId="4"/>
  </si>
  <si>
    <r>
      <t xml:space="preserve">補助基準額
（円）
</t>
    </r>
    <r>
      <rPr>
        <sz val="8"/>
        <rFont val="ＭＳ 明朝"/>
        <family val="1"/>
        <charset val="128"/>
      </rPr>
      <t>Ｈ</t>
    </r>
    <phoneticPr fontId="4"/>
  </si>
  <si>
    <r>
      <t xml:space="preserve">補助基準額
（円）
</t>
    </r>
    <r>
      <rPr>
        <sz val="8"/>
        <rFont val="ＭＳ 明朝"/>
        <family val="1"/>
        <charset val="128"/>
      </rPr>
      <t>Ｈ</t>
    </r>
    <phoneticPr fontId="4"/>
  </si>
  <si>
    <t>施設種別</t>
    <rPh sb="0" eb="2">
      <t>シセツ</t>
    </rPh>
    <rPh sb="2" eb="4">
      <t>シュベツ</t>
    </rPh>
    <phoneticPr fontId="4"/>
  </si>
  <si>
    <t>施設名</t>
    <rPh sb="0" eb="2">
      <t>シセツ</t>
    </rPh>
    <rPh sb="2" eb="3">
      <t>メイ</t>
    </rPh>
    <phoneticPr fontId="4"/>
  </si>
  <si>
    <r>
      <t xml:space="preserve">交付金
所要額
（円）
</t>
    </r>
    <r>
      <rPr>
        <sz val="8"/>
        <rFont val="ＭＳ 明朝"/>
        <family val="1"/>
        <charset val="128"/>
      </rPr>
      <t>Ｋ=I×J</t>
    </r>
    <rPh sb="0" eb="3">
      <t>コウフキン</t>
    </rPh>
    <rPh sb="4" eb="6">
      <t>ショヨウ</t>
    </rPh>
    <rPh sb="6" eb="7">
      <t>ガク</t>
    </rPh>
    <phoneticPr fontId="4"/>
  </si>
  <si>
    <t>交付金
所要額
（円）
Ｉ
（ＧとＨを比較して少ない方の額）</t>
    <rPh sb="0" eb="3">
      <t>コウフキン</t>
    </rPh>
    <rPh sb="4" eb="6">
      <t>ショヨウ</t>
    </rPh>
    <rPh sb="6" eb="7">
      <t>ガク</t>
    </rPh>
    <phoneticPr fontId="4"/>
  </si>
  <si>
    <t>（１）認知症高齢者グループホーム等防災改修等支援事業（非常用自家発電設備整備事業分）</t>
    <phoneticPr fontId="4"/>
  </si>
  <si>
    <t>（２）認知症高齢者グループホーム等防災改修等支援事業（水害対策強化事業分）</t>
    <rPh sb="3" eb="6">
      <t>ニンチショウ</t>
    </rPh>
    <rPh sb="6" eb="9">
      <t>コウレイシャ</t>
    </rPh>
    <rPh sb="16" eb="17">
      <t>ナド</t>
    </rPh>
    <rPh sb="17" eb="19">
      <t>ボウサイ</t>
    </rPh>
    <rPh sb="19" eb="22">
      <t>カイシュウナド</t>
    </rPh>
    <rPh sb="22" eb="24">
      <t>シエン</t>
    </rPh>
    <rPh sb="24" eb="26">
      <t>ジギョウ</t>
    </rPh>
    <rPh sb="27" eb="29">
      <t>スイガイ</t>
    </rPh>
    <rPh sb="29" eb="31">
      <t>タイサク</t>
    </rPh>
    <rPh sb="31" eb="33">
      <t>キョウカ</t>
    </rPh>
    <rPh sb="33" eb="35">
      <t>ジギョウ</t>
    </rPh>
    <rPh sb="35" eb="36">
      <t>ブン</t>
    </rPh>
    <phoneticPr fontId="4"/>
  </si>
  <si>
    <t>（３）認知症高齢者グループホーム等防災改修等支援事業（耐震化分）</t>
    <rPh sb="3" eb="6">
      <t>ニンチショウ</t>
    </rPh>
    <rPh sb="6" eb="9">
      <t>コウレイシャ</t>
    </rPh>
    <rPh sb="16" eb="17">
      <t>ナド</t>
    </rPh>
    <rPh sb="17" eb="19">
      <t>ボウサイ</t>
    </rPh>
    <rPh sb="19" eb="22">
      <t>カイシュウナド</t>
    </rPh>
    <rPh sb="22" eb="24">
      <t>シエン</t>
    </rPh>
    <rPh sb="24" eb="26">
      <t>ジギョウ</t>
    </rPh>
    <rPh sb="27" eb="30">
      <t>タイシンカ</t>
    </rPh>
    <rPh sb="30" eb="31">
      <t>ブン</t>
    </rPh>
    <phoneticPr fontId="4"/>
  </si>
  <si>
    <t>（４）認知症高齢者グループホーム等防災改修等支援事業（大規模修繕等分）</t>
    <rPh sb="3" eb="6">
      <t>ニンチショウ</t>
    </rPh>
    <rPh sb="6" eb="9">
      <t>コウレイシャ</t>
    </rPh>
    <rPh sb="16" eb="17">
      <t>ナド</t>
    </rPh>
    <rPh sb="17" eb="19">
      <t>ボウサイ</t>
    </rPh>
    <rPh sb="19" eb="22">
      <t>カイシュウナド</t>
    </rPh>
    <rPh sb="22" eb="24">
      <t>シエン</t>
    </rPh>
    <rPh sb="24" eb="26">
      <t>ジギョウ</t>
    </rPh>
    <rPh sb="27" eb="30">
      <t>ダイキボ</t>
    </rPh>
    <rPh sb="30" eb="32">
      <t>シュウゼン</t>
    </rPh>
    <rPh sb="32" eb="33">
      <t>トウ</t>
    </rPh>
    <rPh sb="33" eb="34">
      <t>ブン</t>
    </rPh>
    <phoneticPr fontId="4"/>
  </si>
  <si>
    <t>（５）高齢者施設等の給水設備整備事業</t>
    <phoneticPr fontId="4"/>
  </si>
  <si>
    <r>
      <t xml:space="preserve">交付金
所要額
（円）
</t>
    </r>
    <r>
      <rPr>
        <sz val="8"/>
        <rFont val="ＭＳ 明朝"/>
        <family val="1"/>
        <charset val="128"/>
      </rPr>
      <t>Ｋ=I×J</t>
    </r>
    <phoneticPr fontId="4"/>
  </si>
  <si>
    <t>　工事事務費は、工事費又は工事請負費の2.6％に相当する額を上限とする。</t>
    <phoneticPr fontId="4"/>
  </si>
  <si>
    <t>（注）1</t>
    <phoneticPr fontId="3"/>
  </si>
  <si>
    <t>　Ｈ欄には、補助金交付要綱に定める補助基準額を記入してください。</t>
    <rPh sb="17" eb="19">
      <t>ホジョ</t>
    </rPh>
    <phoneticPr fontId="4"/>
  </si>
  <si>
    <t>　Ｋ欄及びＬ欄には、千円未満の端数を切捨てした額を記入してください。</t>
    <rPh sb="3" eb="4">
      <t>オヨ</t>
    </rPh>
    <rPh sb="6" eb="7">
      <t>ラン</t>
    </rPh>
    <phoneticPr fontId="4"/>
  </si>
  <si>
    <t>　総事業費、補助対象経費等がわかるもの（見積書等の写しなど）を添付すること。</t>
    <rPh sb="20" eb="23">
      <t>ミツモリショ</t>
    </rPh>
    <phoneticPr fontId="4"/>
  </si>
  <si>
    <t>　抵当権設定有無欄には、補助財産取得時に併せて抵当権設定する場合「有り」と記入すること。</t>
    <rPh sb="1" eb="4">
      <t>テイトウケン</t>
    </rPh>
    <rPh sb="4" eb="6">
      <t>セッテイ</t>
    </rPh>
    <rPh sb="6" eb="8">
      <t>ウム</t>
    </rPh>
    <rPh sb="8" eb="9">
      <t>ラン</t>
    </rPh>
    <rPh sb="12" eb="14">
      <t>ホジョ</t>
    </rPh>
    <rPh sb="14" eb="16">
      <t>ザイサン</t>
    </rPh>
    <rPh sb="16" eb="18">
      <t>シュトク</t>
    </rPh>
    <rPh sb="18" eb="19">
      <t>ジ</t>
    </rPh>
    <rPh sb="20" eb="21">
      <t>アワ</t>
    </rPh>
    <rPh sb="23" eb="26">
      <t>テイトウケン</t>
    </rPh>
    <rPh sb="26" eb="28">
      <t>セッテイ</t>
    </rPh>
    <rPh sb="30" eb="32">
      <t>バアイ</t>
    </rPh>
    <rPh sb="33" eb="34">
      <t>アリ</t>
    </rPh>
    <rPh sb="37" eb="39">
      <t>キニュウ</t>
    </rPh>
    <phoneticPr fontId="4"/>
  </si>
  <si>
    <t>　（６）の事業において、1,000㎡未満の施設が対象。また、ポンプユニットは上限244万円/施設（スプリンクラー整備に伴うものに限る）、自動火災通報装置は上限108万円/施設（300㎡未満）、火災報知設備は上限32.5万円/施設（500㎡未満）。</t>
    <rPh sb="5" eb="7">
      <t>ジギョウ</t>
    </rPh>
    <rPh sb="77" eb="79">
      <t>ジョウゲン</t>
    </rPh>
    <rPh sb="103" eb="105">
      <t>ジョウゲン</t>
    </rPh>
    <phoneticPr fontId="4"/>
  </si>
  <si>
    <t>算　出　内　訳</t>
    <rPh sb="0" eb="1">
      <t>サン</t>
    </rPh>
    <rPh sb="2" eb="3">
      <t>デ</t>
    </rPh>
    <rPh sb="4" eb="5">
      <t>ウチ</t>
    </rPh>
    <rPh sb="6" eb="7">
      <t>ヤク</t>
    </rPh>
    <phoneticPr fontId="4"/>
  </si>
  <si>
    <t>法人名</t>
    <rPh sb="0" eb="2">
      <t>ホウジン</t>
    </rPh>
    <rPh sb="2" eb="3">
      <t>メイ</t>
    </rPh>
    <phoneticPr fontId="4"/>
  </si>
  <si>
    <t>（６）高齢者施設等の防犯対策及び安全対策強化事業</t>
    <phoneticPr fontId="4"/>
  </si>
  <si>
    <t>（７）高齢者施設等における換気設備の設置に係る経費支援事業</t>
    <phoneticPr fontId="4"/>
  </si>
  <si>
    <t>（８）スプリンクラー設備等整備事業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</si>
</sst>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10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u/>
      <sz val="8.25"/>
      <color indexed="36"/>
      <name val="ＭＳ Ｐゴシック"/>
      <family val="3"/>
      <charset val="128"/>
    </font>
    <font>
      <sz val="18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1" fillId="0" borderId="0"/>
    <xf numFmtId="38" fontId="1" fillId="0" borderId="0" applyFon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2" fillId="0" borderId="0" xfId="1" applyFont="1">
      <alignment vertical="center"/>
    </xf>
    <xf numFmtId="38" fontId="2" fillId="0" borderId="0" xfId="1" applyNumberFormat="1" applyFont="1" applyBorder="1">
      <alignment vertical="center"/>
    </xf>
    <xf numFmtId="0" fontId="5" fillId="0" borderId="0" xfId="1" applyFont="1">
      <alignment vertical="center"/>
    </xf>
    <xf numFmtId="0" fontId="5" fillId="0" borderId="0" xfId="1" applyFont="1" applyAlignment="1">
      <alignment vertical="top"/>
    </xf>
    <xf numFmtId="38" fontId="2" fillId="0" borderId="0" xfId="3" applyFont="1" applyBorder="1" applyAlignment="1">
      <alignment horizontal="right" vertical="center" wrapText="1"/>
    </xf>
    <xf numFmtId="12" fontId="2" fillId="0" borderId="0" xfId="3" applyNumberFormat="1" applyFont="1" applyBorder="1">
      <alignment vertical="center"/>
    </xf>
    <xf numFmtId="176" fontId="2" fillId="0" borderId="0" xfId="3" applyNumberFormat="1" applyFont="1" applyBorder="1" applyAlignment="1">
      <alignment horizontal="right" vertical="center" wrapText="1"/>
    </xf>
    <xf numFmtId="176" fontId="2" fillId="0" borderId="0" xfId="3" applyNumberFormat="1" applyFont="1" applyBorder="1">
      <alignment vertical="center"/>
    </xf>
    <xf numFmtId="0" fontId="5" fillId="0" borderId="0" xfId="1" applyFont="1" applyAlignment="1">
      <alignment vertical="center"/>
    </xf>
    <xf numFmtId="3" fontId="5" fillId="0" borderId="4" xfId="3" applyNumberFormat="1" applyFont="1" applyBorder="1" applyAlignment="1">
      <alignment horizontal="right" vertical="center" shrinkToFit="1"/>
    </xf>
    <xf numFmtId="3" fontId="6" fillId="0" borderId="4" xfId="3" applyNumberFormat="1" applyFont="1" applyBorder="1" applyAlignment="1">
      <alignment horizontal="right" vertical="center" shrinkToFit="1"/>
    </xf>
    <xf numFmtId="3" fontId="6" fillId="0" borderId="5" xfId="3" applyNumberFormat="1" applyFont="1" applyBorder="1" applyAlignment="1">
      <alignment horizontal="right" vertical="center" shrinkToFit="1"/>
    </xf>
    <xf numFmtId="3" fontId="5" fillId="0" borderId="5" xfId="3" applyNumberFormat="1" applyFont="1" applyBorder="1" applyAlignment="1">
      <alignment vertical="center" shrinkToFit="1"/>
    </xf>
    <xf numFmtId="0" fontId="5" fillId="0" borderId="6" xfId="1" applyFont="1" applyBorder="1" applyAlignment="1">
      <alignment horizontal="center" vertical="center" wrapText="1"/>
    </xf>
    <xf numFmtId="0" fontId="2" fillId="0" borderId="11" xfId="1" applyFont="1" applyBorder="1" applyAlignment="1">
      <alignment vertical="center"/>
    </xf>
    <xf numFmtId="176" fontId="5" fillId="0" borderId="0" xfId="3" applyNumberFormat="1" applyFont="1" applyBorder="1" applyAlignment="1">
      <alignment horizontal="right" vertical="center" wrapText="1"/>
    </xf>
    <xf numFmtId="12" fontId="5" fillId="0" borderId="0" xfId="3" quotePrefix="1" applyNumberFormat="1" applyFont="1" applyBorder="1" applyAlignment="1">
      <alignment horizontal="right" vertical="center"/>
    </xf>
    <xf numFmtId="176" fontId="5" fillId="0" borderId="0" xfId="3" applyNumberFormat="1" applyFont="1" applyBorder="1">
      <alignment vertical="center"/>
    </xf>
    <xf numFmtId="12" fontId="5" fillId="0" borderId="5" xfId="3" applyNumberFormat="1" applyFont="1" applyBorder="1" applyAlignment="1">
      <alignment vertical="center" shrinkToFit="1"/>
    </xf>
    <xf numFmtId="3" fontId="6" fillId="0" borderId="5" xfId="3" applyNumberFormat="1" applyFont="1" applyBorder="1" applyAlignment="1">
      <alignment vertical="center" shrinkToFit="1"/>
    </xf>
    <xf numFmtId="0" fontId="2" fillId="0" borderId="0" xfId="1" applyFont="1" applyAlignment="1">
      <alignment horizontal="left" vertical="center"/>
    </xf>
    <xf numFmtId="0" fontId="2" fillId="0" borderId="11" xfId="1" applyFont="1" applyBorder="1" applyAlignment="1">
      <alignment horizontal="left" vertical="center"/>
    </xf>
    <xf numFmtId="0" fontId="9" fillId="0" borderId="0" xfId="1" applyFont="1" applyAlignment="1">
      <alignment horizontal="center" vertical="center"/>
    </xf>
    <xf numFmtId="0" fontId="2" fillId="0" borderId="0" xfId="1" applyFont="1" applyBorder="1" applyAlignment="1">
      <alignment vertical="center"/>
    </xf>
    <xf numFmtId="176" fontId="5" fillId="0" borderId="9" xfId="3" applyNumberFormat="1" applyFont="1" applyBorder="1" applyAlignment="1">
      <alignment horizontal="right" vertical="center" wrapText="1"/>
    </xf>
    <xf numFmtId="176" fontId="5" fillId="0" borderId="9" xfId="3" applyNumberFormat="1" applyFont="1" applyBorder="1">
      <alignment vertical="center"/>
    </xf>
    <xf numFmtId="12" fontId="5" fillId="0" borderId="9" xfId="3" quotePrefix="1" applyNumberFormat="1" applyFont="1" applyBorder="1" applyAlignment="1">
      <alignment horizontal="right" vertical="center"/>
    </xf>
    <xf numFmtId="3" fontId="5" fillId="0" borderId="0" xfId="3" applyNumberFormat="1" applyFont="1" applyBorder="1" applyAlignment="1">
      <alignment horizontal="right" vertical="center" shrinkToFit="1"/>
    </xf>
    <xf numFmtId="3" fontId="6" fillId="0" borderId="0" xfId="3" applyNumberFormat="1" applyFont="1" applyBorder="1" applyAlignment="1">
      <alignment horizontal="right" vertical="center" shrinkToFit="1"/>
    </xf>
    <xf numFmtId="3" fontId="5" fillId="0" borderId="0" xfId="3" applyNumberFormat="1" applyFont="1" applyBorder="1" applyAlignment="1">
      <alignment vertical="center" shrinkToFit="1"/>
    </xf>
    <xf numFmtId="0" fontId="5" fillId="0" borderId="0" xfId="3" applyNumberFormat="1" applyFont="1" applyBorder="1" applyAlignment="1">
      <alignment horizontal="center" vertical="center" shrinkToFit="1"/>
    </xf>
    <xf numFmtId="3" fontId="5" fillId="0" borderId="14" xfId="3" applyNumberFormat="1" applyFont="1" applyBorder="1" applyAlignment="1">
      <alignment horizontal="right" vertical="center" shrinkToFit="1"/>
    </xf>
    <xf numFmtId="3" fontId="5" fillId="0" borderId="15" xfId="3" applyNumberFormat="1" applyFont="1" applyBorder="1" applyAlignment="1">
      <alignment horizontal="right" vertical="center" shrinkToFit="1"/>
    </xf>
    <xf numFmtId="3" fontId="6" fillId="0" borderId="15" xfId="3" applyNumberFormat="1" applyFont="1" applyBorder="1" applyAlignment="1">
      <alignment horizontal="right" vertical="center" shrinkToFit="1"/>
    </xf>
    <xf numFmtId="3" fontId="5" fillId="0" borderId="15" xfId="3" applyNumberFormat="1" applyFont="1" applyBorder="1" applyAlignment="1">
      <alignment vertical="center" shrinkToFit="1"/>
    </xf>
    <xf numFmtId="3" fontId="6" fillId="0" borderId="14" xfId="3" applyNumberFormat="1" applyFont="1" applyBorder="1" applyAlignment="1">
      <alignment horizontal="right" vertical="center" shrinkToFit="1"/>
    </xf>
    <xf numFmtId="12" fontId="5" fillId="0" borderId="15" xfId="3" quotePrefix="1" applyNumberFormat="1" applyFont="1" applyBorder="1" applyAlignment="1">
      <alignment horizontal="right" vertical="center" shrinkToFit="1"/>
    </xf>
    <xf numFmtId="3" fontId="5" fillId="0" borderId="9" xfId="3" applyNumberFormat="1" applyFont="1" applyBorder="1" applyAlignment="1">
      <alignment horizontal="right" vertical="center" shrinkToFit="1"/>
    </xf>
    <xf numFmtId="3" fontId="6" fillId="0" borderId="9" xfId="3" applyNumberFormat="1" applyFont="1" applyBorder="1" applyAlignment="1">
      <alignment horizontal="right" vertical="center" shrinkToFit="1"/>
    </xf>
    <xf numFmtId="3" fontId="5" fillId="0" borderId="9" xfId="3" applyNumberFormat="1" applyFont="1" applyBorder="1" applyAlignment="1">
      <alignment vertical="center" shrinkToFit="1"/>
    </xf>
    <xf numFmtId="12" fontId="5" fillId="0" borderId="9" xfId="3" quotePrefix="1" applyNumberFormat="1" applyFont="1" applyBorder="1" applyAlignment="1">
      <alignment horizontal="right" vertical="center" shrinkToFit="1"/>
    </xf>
    <xf numFmtId="0" fontId="5" fillId="0" borderId="9" xfId="3" applyNumberFormat="1" applyFont="1" applyBorder="1" applyAlignment="1">
      <alignment horizontal="center" vertical="center" shrinkToFit="1"/>
    </xf>
    <xf numFmtId="12" fontId="5" fillId="0" borderId="0" xfId="3" applyNumberFormat="1" applyFont="1" applyBorder="1" applyAlignment="1">
      <alignment vertical="center" shrinkToFit="1"/>
    </xf>
    <xf numFmtId="0" fontId="2" fillId="0" borderId="0" xfId="1" applyFont="1" applyBorder="1">
      <alignment vertical="center"/>
    </xf>
    <xf numFmtId="0" fontId="2" fillId="0" borderId="0" xfId="1" applyFont="1" applyBorder="1" applyAlignment="1">
      <alignment horizontal="left" vertical="center"/>
    </xf>
    <xf numFmtId="12" fontId="5" fillId="0" borderId="6" xfId="3" quotePrefix="1" applyNumberFormat="1" applyFont="1" applyBorder="1" applyAlignment="1">
      <alignment horizontal="right" vertical="center" shrinkToFit="1"/>
    </xf>
    <xf numFmtId="3" fontId="5" fillId="0" borderId="6" xfId="3" applyNumberFormat="1" applyFont="1" applyBorder="1" applyAlignment="1">
      <alignment horizontal="right" vertical="center" shrinkToFit="1"/>
    </xf>
    <xf numFmtId="3" fontId="5" fillId="2" borderId="4" xfId="3" applyNumberFormat="1" applyFont="1" applyFill="1" applyBorder="1" applyAlignment="1">
      <alignment horizontal="right" vertical="center" shrinkToFit="1"/>
    </xf>
    <xf numFmtId="3" fontId="5" fillId="2" borderId="5" xfId="3" applyNumberFormat="1" applyFont="1" applyFill="1" applyBorder="1" applyAlignment="1">
      <alignment horizontal="right" vertical="center" shrinkToFit="1"/>
    </xf>
    <xf numFmtId="0" fontId="5" fillId="2" borderId="4" xfId="3" applyNumberFormat="1" applyFont="1" applyFill="1" applyBorder="1" applyAlignment="1">
      <alignment horizontal="center" vertical="center" shrinkToFit="1"/>
    </xf>
    <xf numFmtId="3" fontId="6" fillId="2" borderId="15" xfId="3" applyNumberFormat="1" applyFont="1" applyFill="1" applyBorder="1" applyAlignment="1">
      <alignment horizontal="right" vertical="center" shrinkToFit="1"/>
    </xf>
    <xf numFmtId="0" fontId="5" fillId="2" borderId="14" xfId="3" applyNumberFormat="1" applyFont="1" applyFill="1" applyBorder="1" applyAlignment="1">
      <alignment horizontal="center" vertical="center" shrinkToFit="1"/>
    </xf>
    <xf numFmtId="3" fontId="5" fillId="2" borderId="15" xfId="3" applyNumberFormat="1" applyFont="1" applyFill="1" applyBorder="1" applyAlignment="1">
      <alignment horizontal="right" vertical="center" shrinkToFit="1"/>
    </xf>
    <xf numFmtId="3" fontId="5" fillId="2" borderId="14" xfId="3" applyNumberFormat="1" applyFont="1" applyFill="1" applyBorder="1" applyAlignment="1">
      <alignment horizontal="right" vertical="center" shrinkToFit="1"/>
    </xf>
    <xf numFmtId="3" fontId="6" fillId="2" borderId="5" xfId="3" applyNumberFormat="1" applyFont="1" applyFill="1" applyBorder="1" applyAlignment="1">
      <alignment horizontal="right" vertical="center" shrinkToFit="1"/>
    </xf>
    <xf numFmtId="3" fontId="6" fillId="2" borderId="4" xfId="3" applyNumberFormat="1" applyFont="1" applyFill="1" applyBorder="1" applyAlignment="1">
      <alignment horizontal="right" vertical="center" shrinkToFit="1"/>
    </xf>
    <xf numFmtId="0" fontId="6" fillId="2" borderId="4" xfId="3" applyNumberFormat="1" applyFont="1" applyFill="1" applyBorder="1" applyAlignment="1">
      <alignment horizontal="center" vertical="center" shrinkToFit="1"/>
    </xf>
    <xf numFmtId="0" fontId="2" fillId="0" borderId="0" xfId="1" applyFont="1" applyAlignment="1">
      <alignment horizontal="right" vertical="center"/>
    </xf>
    <xf numFmtId="0" fontId="2" fillId="0" borderId="0" xfId="1" applyFont="1" applyAlignment="1">
      <alignment vertical="top"/>
    </xf>
    <xf numFmtId="3" fontId="6" fillId="0" borderId="5" xfId="3" applyNumberFormat="1" applyFont="1" applyFill="1" applyBorder="1" applyAlignment="1">
      <alignment horizontal="right" vertical="center" shrinkToFit="1"/>
    </xf>
    <xf numFmtId="0" fontId="9" fillId="0" borderId="0" xfId="1" applyFont="1" applyAlignment="1">
      <alignment horizontal="center" vertical="center"/>
    </xf>
    <xf numFmtId="0" fontId="5" fillId="0" borderId="6" xfId="1" applyFont="1" applyBorder="1" applyAlignment="1">
      <alignment horizontal="center" vertical="center" wrapText="1"/>
    </xf>
    <xf numFmtId="0" fontId="6" fillId="0" borderId="7" xfId="1" applyFont="1" applyBorder="1" applyAlignment="1">
      <alignment horizontal="center" vertical="center" wrapText="1"/>
    </xf>
    <xf numFmtId="0" fontId="6" fillId="0" borderId="5" xfId="1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2" fillId="2" borderId="11" xfId="1" applyFont="1" applyFill="1" applyBorder="1" applyAlignment="1">
      <alignment horizontal="left" vertical="center"/>
    </xf>
    <xf numFmtId="0" fontId="5" fillId="0" borderId="10" xfId="1" applyFont="1" applyBorder="1" applyAlignment="1">
      <alignment horizontal="center" vertical="center" wrapText="1"/>
    </xf>
    <xf numFmtId="0" fontId="5" fillId="0" borderId="9" xfId="1" applyFont="1" applyBorder="1" applyAlignment="1">
      <alignment horizontal="center" vertical="center" wrapText="1"/>
    </xf>
    <xf numFmtId="0" fontId="5" fillId="0" borderId="8" xfId="1" applyFont="1" applyBorder="1" applyAlignment="1">
      <alignment horizontal="center" vertical="center" wrapText="1"/>
    </xf>
    <xf numFmtId="0" fontId="5" fillId="0" borderId="13" xfId="1" applyFont="1" applyBorder="1" applyAlignment="1">
      <alignment horizontal="center" vertical="center" wrapText="1"/>
    </xf>
    <xf numFmtId="0" fontId="5" fillId="0" borderId="11" xfId="1" applyFont="1" applyBorder="1" applyAlignment="1">
      <alignment horizontal="center" vertical="center" wrapText="1"/>
    </xf>
    <xf numFmtId="0" fontId="5" fillId="0" borderId="12" xfId="1" applyFont="1" applyBorder="1" applyAlignment="1">
      <alignment horizontal="center" vertical="center" wrapText="1"/>
    </xf>
    <xf numFmtId="3" fontId="2" fillId="0" borderId="2" xfId="2" applyNumberFormat="1" applyFont="1" applyBorder="1" applyAlignment="1">
      <alignment horizontal="right" vertical="center"/>
    </xf>
    <xf numFmtId="3" fontId="2" fillId="0" borderId="1" xfId="2" applyNumberFormat="1" applyFont="1" applyBorder="1" applyAlignment="1">
      <alignment horizontal="right" vertical="center"/>
    </xf>
    <xf numFmtId="0" fontId="2" fillId="0" borderId="2" xfId="2" applyFont="1" applyBorder="1" applyAlignment="1">
      <alignment horizontal="center" vertical="center"/>
    </xf>
    <xf numFmtId="0" fontId="2" fillId="0" borderId="3" xfId="2" applyFont="1" applyBorder="1" applyAlignment="1">
      <alignment horizontal="center" vertical="center"/>
    </xf>
    <xf numFmtId="0" fontId="2" fillId="0" borderId="1" xfId="2" applyFont="1" applyBorder="1" applyAlignment="1">
      <alignment horizontal="center" vertical="center"/>
    </xf>
    <xf numFmtId="0" fontId="5" fillId="0" borderId="0" xfId="1" applyFont="1" applyAlignment="1">
      <alignment horizontal="left" vertical="center" wrapText="1"/>
    </xf>
    <xf numFmtId="0" fontId="5" fillId="0" borderId="0" xfId="1" applyFont="1" applyBorder="1" applyAlignment="1">
      <alignment horizontal="center" vertical="center" wrapText="1"/>
    </xf>
    <xf numFmtId="3" fontId="6" fillId="2" borderId="2" xfId="3" applyNumberFormat="1" applyFont="1" applyFill="1" applyBorder="1" applyAlignment="1">
      <alignment horizontal="right" vertical="center" shrinkToFit="1"/>
    </xf>
    <xf numFmtId="3" fontId="6" fillId="2" borderId="3" xfId="3" applyNumberFormat="1" applyFont="1" applyFill="1" applyBorder="1" applyAlignment="1">
      <alignment horizontal="right" vertical="center" shrinkToFit="1"/>
    </xf>
    <xf numFmtId="3" fontId="6" fillId="2" borderId="1" xfId="3" applyNumberFormat="1" applyFont="1" applyFill="1" applyBorder="1" applyAlignment="1">
      <alignment horizontal="right" vertical="center" shrinkToFit="1"/>
    </xf>
  </cellXfs>
  <cellStyles count="4">
    <cellStyle name="桁区切り 4" xfId="3"/>
    <cellStyle name="標準" xfId="0" builtinId="0"/>
    <cellStyle name="標準 11" xfId="1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9525</xdr:colOff>
      <xdr:row>0</xdr:row>
      <xdr:rowOff>142874</xdr:rowOff>
    </xdr:from>
    <xdr:to>
      <xdr:col>16</xdr:col>
      <xdr:colOff>581025</xdr:colOff>
      <xdr:row>6</xdr:row>
      <xdr:rowOff>38100</xdr:rowOff>
    </xdr:to>
    <xdr:sp macro="" textlink="">
      <xdr:nvSpPr>
        <xdr:cNvPr id="2" name="正方形/長方形 1"/>
        <xdr:cNvSpPr/>
      </xdr:nvSpPr>
      <xdr:spPr>
        <a:xfrm>
          <a:off x="9896475" y="142874"/>
          <a:ext cx="1257300" cy="1133476"/>
        </a:xfrm>
        <a:prstGeom prst="rect">
          <a:avLst/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色のついているセルのみ入力してください。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61"/>
  <sheetViews>
    <sheetView showZeros="0" tabSelected="1" view="pageBreakPreview" zoomScaleNormal="100" zoomScaleSheetLayoutView="100" workbookViewId="0">
      <selection activeCell="M71" sqref="M71"/>
    </sheetView>
  </sheetViews>
  <sheetFormatPr defaultRowHeight="13.2" x14ac:dyDescent="0.45"/>
  <cols>
    <col min="1" max="7" width="9.09765625" style="1" customWidth="1"/>
    <col min="8" max="9" width="5.69921875" style="1" customWidth="1"/>
    <col min="10" max="10" width="9.09765625" style="1" customWidth="1"/>
    <col min="11" max="11" width="10.19921875" style="1" customWidth="1"/>
    <col min="12" max="12" width="7.59765625" style="1" customWidth="1"/>
    <col min="13" max="15" width="9.09765625" style="1" customWidth="1"/>
    <col min="16" max="19" width="9" style="1"/>
    <col min="20" max="20" width="25.09765625" style="1" customWidth="1"/>
    <col min="21" max="258" width="9" style="1"/>
    <col min="259" max="259" width="1.8984375" style="1" customWidth="1"/>
    <col min="260" max="260" width="18.59765625" style="1" customWidth="1"/>
    <col min="261" max="265" width="14.59765625" style="1" customWidth="1"/>
    <col min="266" max="266" width="10.3984375" style="1" customWidth="1"/>
    <col min="267" max="268" width="14.59765625" style="1" customWidth="1"/>
    <col min="269" max="514" width="9" style="1"/>
    <col min="515" max="515" width="1.8984375" style="1" customWidth="1"/>
    <col min="516" max="516" width="18.59765625" style="1" customWidth="1"/>
    <col min="517" max="521" width="14.59765625" style="1" customWidth="1"/>
    <col min="522" max="522" width="10.3984375" style="1" customWidth="1"/>
    <col min="523" max="524" width="14.59765625" style="1" customWidth="1"/>
    <col min="525" max="770" width="9" style="1"/>
    <col min="771" max="771" width="1.8984375" style="1" customWidth="1"/>
    <col min="772" max="772" width="18.59765625" style="1" customWidth="1"/>
    <col min="773" max="777" width="14.59765625" style="1" customWidth="1"/>
    <col min="778" max="778" width="10.3984375" style="1" customWidth="1"/>
    <col min="779" max="780" width="14.59765625" style="1" customWidth="1"/>
    <col min="781" max="1026" width="9" style="1"/>
    <col min="1027" max="1027" width="1.8984375" style="1" customWidth="1"/>
    <col min="1028" max="1028" width="18.59765625" style="1" customWidth="1"/>
    <col min="1029" max="1033" width="14.59765625" style="1" customWidth="1"/>
    <col min="1034" max="1034" width="10.3984375" style="1" customWidth="1"/>
    <col min="1035" max="1036" width="14.59765625" style="1" customWidth="1"/>
    <col min="1037" max="1282" width="9" style="1"/>
    <col min="1283" max="1283" width="1.8984375" style="1" customWidth="1"/>
    <col min="1284" max="1284" width="18.59765625" style="1" customWidth="1"/>
    <col min="1285" max="1289" width="14.59765625" style="1" customWidth="1"/>
    <col min="1290" max="1290" width="10.3984375" style="1" customWidth="1"/>
    <col min="1291" max="1292" width="14.59765625" style="1" customWidth="1"/>
    <col min="1293" max="1538" width="9" style="1"/>
    <col min="1539" max="1539" width="1.8984375" style="1" customWidth="1"/>
    <col min="1540" max="1540" width="18.59765625" style="1" customWidth="1"/>
    <col min="1541" max="1545" width="14.59765625" style="1" customWidth="1"/>
    <col min="1546" max="1546" width="10.3984375" style="1" customWidth="1"/>
    <col min="1547" max="1548" width="14.59765625" style="1" customWidth="1"/>
    <col min="1549" max="1794" width="9" style="1"/>
    <col min="1795" max="1795" width="1.8984375" style="1" customWidth="1"/>
    <col min="1796" max="1796" width="18.59765625" style="1" customWidth="1"/>
    <col min="1797" max="1801" width="14.59765625" style="1" customWidth="1"/>
    <col min="1802" max="1802" width="10.3984375" style="1" customWidth="1"/>
    <col min="1803" max="1804" width="14.59765625" style="1" customWidth="1"/>
    <col min="1805" max="2050" width="9" style="1"/>
    <col min="2051" max="2051" width="1.8984375" style="1" customWidth="1"/>
    <col min="2052" max="2052" width="18.59765625" style="1" customWidth="1"/>
    <col min="2053" max="2057" width="14.59765625" style="1" customWidth="1"/>
    <col min="2058" max="2058" width="10.3984375" style="1" customWidth="1"/>
    <col min="2059" max="2060" width="14.59765625" style="1" customWidth="1"/>
    <col min="2061" max="2306" width="9" style="1"/>
    <col min="2307" max="2307" width="1.8984375" style="1" customWidth="1"/>
    <col min="2308" max="2308" width="18.59765625" style="1" customWidth="1"/>
    <col min="2309" max="2313" width="14.59765625" style="1" customWidth="1"/>
    <col min="2314" max="2314" width="10.3984375" style="1" customWidth="1"/>
    <col min="2315" max="2316" width="14.59765625" style="1" customWidth="1"/>
    <col min="2317" max="2562" width="9" style="1"/>
    <col min="2563" max="2563" width="1.8984375" style="1" customWidth="1"/>
    <col min="2564" max="2564" width="18.59765625" style="1" customWidth="1"/>
    <col min="2565" max="2569" width="14.59765625" style="1" customWidth="1"/>
    <col min="2570" max="2570" width="10.3984375" style="1" customWidth="1"/>
    <col min="2571" max="2572" width="14.59765625" style="1" customWidth="1"/>
    <col min="2573" max="2818" width="9" style="1"/>
    <col min="2819" max="2819" width="1.8984375" style="1" customWidth="1"/>
    <col min="2820" max="2820" width="18.59765625" style="1" customWidth="1"/>
    <col min="2821" max="2825" width="14.59765625" style="1" customWidth="1"/>
    <col min="2826" max="2826" width="10.3984375" style="1" customWidth="1"/>
    <col min="2827" max="2828" width="14.59765625" style="1" customWidth="1"/>
    <col min="2829" max="3074" width="9" style="1"/>
    <col min="3075" max="3075" width="1.8984375" style="1" customWidth="1"/>
    <col min="3076" max="3076" width="18.59765625" style="1" customWidth="1"/>
    <col min="3077" max="3081" width="14.59765625" style="1" customWidth="1"/>
    <col min="3082" max="3082" width="10.3984375" style="1" customWidth="1"/>
    <col min="3083" max="3084" width="14.59765625" style="1" customWidth="1"/>
    <col min="3085" max="3330" width="9" style="1"/>
    <col min="3331" max="3331" width="1.8984375" style="1" customWidth="1"/>
    <col min="3332" max="3332" width="18.59765625" style="1" customWidth="1"/>
    <col min="3333" max="3337" width="14.59765625" style="1" customWidth="1"/>
    <col min="3338" max="3338" width="10.3984375" style="1" customWidth="1"/>
    <col min="3339" max="3340" width="14.59765625" style="1" customWidth="1"/>
    <col min="3341" max="3586" width="9" style="1"/>
    <col min="3587" max="3587" width="1.8984375" style="1" customWidth="1"/>
    <col min="3588" max="3588" width="18.59765625" style="1" customWidth="1"/>
    <col min="3589" max="3593" width="14.59765625" style="1" customWidth="1"/>
    <col min="3594" max="3594" width="10.3984375" style="1" customWidth="1"/>
    <col min="3595" max="3596" width="14.59765625" style="1" customWidth="1"/>
    <col min="3597" max="3842" width="9" style="1"/>
    <col min="3843" max="3843" width="1.8984375" style="1" customWidth="1"/>
    <col min="3844" max="3844" width="18.59765625" style="1" customWidth="1"/>
    <col min="3845" max="3849" width="14.59765625" style="1" customWidth="1"/>
    <col min="3850" max="3850" width="10.3984375" style="1" customWidth="1"/>
    <col min="3851" max="3852" width="14.59765625" style="1" customWidth="1"/>
    <col min="3853" max="4098" width="9" style="1"/>
    <col min="4099" max="4099" width="1.8984375" style="1" customWidth="1"/>
    <col min="4100" max="4100" width="18.59765625" style="1" customWidth="1"/>
    <col min="4101" max="4105" width="14.59765625" style="1" customWidth="1"/>
    <col min="4106" max="4106" width="10.3984375" style="1" customWidth="1"/>
    <col min="4107" max="4108" width="14.59765625" style="1" customWidth="1"/>
    <col min="4109" max="4354" width="9" style="1"/>
    <col min="4355" max="4355" width="1.8984375" style="1" customWidth="1"/>
    <col min="4356" max="4356" width="18.59765625" style="1" customWidth="1"/>
    <col min="4357" max="4361" width="14.59765625" style="1" customWidth="1"/>
    <col min="4362" max="4362" width="10.3984375" style="1" customWidth="1"/>
    <col min="4363" max="4364" width="14.59765625" style="1" customWidth="1"/>
    <col min="4365" max="4610" width="9" style="1"/>
    <col min="4611" max="4611" width="1.8984375" style="1" customWidth="1"/>
    <col min="4612" max="4612" width="18.59765625" style="1" customWidth="1"/>
    <col min="4613" max="4617" width="14.59765625" style="1" customWidth="1"/>
    <col min="4618" max="4618" width="10.3984375" style="1" customWidth="1"/>
    <col min="4619" max="4620" width="14.59765625" style="1" customWidth="1"/>
    <col min="4621" max="4866" width="9" style="1"/>
    <col min="4867" max="4867" width="1.8984375" style="1" customWidth="1"/>
    <col min="4868" max="4868" width="18.59765625" style="1" customWidth="1"/>
    <col min="4869" max="4873" width="14.59765625" style="1" customWidth="1"/>
    <col min="4874" max="4874" width="10.3984375" style="1" customWidth="1"/>
    <col min="4875" max="4876" width="14.59765625" style="1" customWidth="1"/>
    <col min="4877" max="5122" width="9" style="1"/>
    <col min="5123" max="5123" width="1.8984375" style="1" customWidth="1"/>
    <col min="5124" max="5124" width="18.59765625" style="1" customWidth="1"/>
    <col min="5125" max="5129" width="14.59765625" style="1" customWidth="1"/>
    <col min="5130" max="5130" width="10.3984375" style="1" customWidth="1"/>
    <col min="5131" max="5132" width="14.59765625" style="1" customWidth="1"/>
    <col min="5133" max="5378" width="9" style="1"/>
    <col min="5379" max="5379" width="1.8984375" style="1" customWidth="1"/>
    <col min="5380" max="5380" width="18.59765625" style="1" customWidth="1"/>
    <col min="5381" max="5385" width="14.59765625" style="1" customWidth="1"/>
    <col min="5386" max="5386" width="10.3984375" style="1" customWidth="1"/>
    <col min="5387" max="5388" width="14.59765625" style="1" customWidth="1"/>
    <col min="5389" max="5634" width="9" style="1"/>
    <col min="5635" max="5635" width="1.8984375" style="1" customWidth="1"/>
    <col min="5636" max="5636" width="18.59765625" style="1" customWidth="1"/>
    <col min="5637" max="5641" width="14.59765625" style="1" customWidth="1"/>
    <col min="5642" max="5642" width="10.3984375" style="1" customWidth="1"/>
    <col min="5643" max="5644" width="14.59765625" style="1" customWidth="1"/>
    <col min="5645" max="5890" width="9" style="1"/>
    <col min="5891" max="5891" width="1.8984375" style="1" customWidth="1"/>
    <col min="5892" max="5892" width="18.59765625" style="1" customWidth="1"/>
    <col min="5893" max="5897" width="14.59765625" style="1" customWidth="1"/>
    <col min="5898" max="5898" width="10.3984375" style="1" customWidth="1"/>
    <col min="5899" max="5900" width="14.59765625" style="1" customWidth="1"/>
    <col min="5901" max="6146" width="9" style="1"/>
    <col min="6147" max="6147" width="1.8984375" style="1" customWidth="1"/>
    <col min="6148" max="6148" width="18.59765625" style="1" customWidth="1"/>
    <col min="6149" max="6153" width="14.59765625" style="1" customWidth="1"/>
    <col min="6154" max="6154" width="10.3984375" style="1" customWidth="1"/>
    <col min="6155" max="6156" width="14.59765625" style="1" customWidth="1"/>
    <col min="6157" max="6402" width="9" style="1"/>
    <col min="6403" max="6403" width="1.8984375" style="1" customWidth="1"/>
    <col min="6404" max="6404" width="18.59765625" style="1" customWidth="1"/>
    <col min="6405" max="6409" width="14.59765625" style="1" customWidth="1"/>
    <col min="6410" max="6410" width="10.3984375" style="1" customWidth="1"/>
    <col min="6411" max="6412" width="14.59765625" style="1" customWidth="1"/>
    <col min="6413" max="6658" width="9" style="1"/>
    <col min="6659" max="6659" width="1.8984375" style="1" customWidth="1"/>
    <col min="6660" max="6660" width="18.59765625" style="1" customWidth="1"/>
    <col min="6661" max="6665" width="14.59765625" style="1" customWidth="1"/>
    <col min="6666" max="6666" width="10.3984375" style="1" customWidth="1"/>
    <col min="6667" max="6668" width="14.59765625" style="1" customWidth="1"/>
    <col min="6669" max="6914" width="9" style="1"/>
    <col min="6915" max="6915" width="1.8984375" style="1" customWidth="1"/>
    <col min="6916" max="6916" width="18.59765625" style="1" customWidth="1"/>
    <col min="6917" max="6921" width="14.59765625" style="1" customWidth="1"/>
    <col min="6922" max="6922" width="10.3984375" style="1" customWidth="1"/>
    <col min="6923" max="6924" width="14.59765625" style="1" customWidth="1"/>
    <col min="6925" max="7170" width="9" style="1"/>
    <col min="7171" max="7171" width="1.8984375" style="1" customWidth="1"/>
    <col min="7172" max="7172" width="18.59765625" style="1" customWidth="1"/>
    <col min="7173" max="7177" width="14.59765625" style="1" customWidth="1"/>
    <col min="7178" max="7178" width="10.3984375" style="1" customWidth="1"/>
    <col min="7179" max="7180" width="14.59765625" style="1" customWidth="1"/>
    <col min="7181" max="7426" width="9" style="1"/>
    <col min="7427" max="7427" width="1.8984375" style="1" customWidth="1"/>
    <col min="7428" max="7428" width="18.59765625" style="1" customWidth="1"/>
    <col min="7429" max="7433" width="14.59765625" style="1" customWidth="1"/>
    <col min="7434" max="7434" width="10.3984375" style="1" customWidth="1"/>
    <col min="7435" max="7436" width="14.59765625" style="1" customWidth="1"/>
    <col min="7437" max="7682" width="9" style="1"/>
    <col min="7683" max="7683" width="1.8984375" style="1" customWidth="1"/>
    <col min="7684" max="7684" width="18.59765625" style="1" customWidth="1"/>
    <col min="7685" max="7689" width="14.59765625" style="1" customWidth="1"/>
    <col min="7690" max="7690" width="10.3984375" style="1" customWidth="1"/>
    <col min="7691" max="7692" width="14.59765625" style="1" customWidth="1"/>
    <col min="7693" max="7938" width="9" style="1"/>
    <col min="7939" max="7939" width="1.8984375" style="1" customWidth="1"/>
    <col min="7940" max="7940" width="18.59765625" style="1" customWidth="1"/>
    <col min="7941" max="7945" width="14.59765625" style="1" customWidth="1"/>
    <col min="7946" max="7946" width="10.3984375" style="1" customWidth="1"/>
    <col min="7947" max="7948" width="14.59765625" style="1" customWidth="1"/>
    <col min="7949" max="8194" width="9" style="1"/>
    <col min="8195" max="8195" width="1.8984375" style="1" customWidth="1"/>
    <col min="8196" max="8196" width="18.59765625" style="1" customWidth="1"/>
    <col min="8197" max="8201" width="14.59765625" style="1" customWidth="1"/>
    <col min="8202" max="8202" width="10.3984375" style="1" customWidth="1"/>
    <col min="8203" max="8204" width="14.59765625" style="1" customWidth="1"/>
    <col min="8205" max="8450" width="9" style="1"/>
    <col min="8451" max="8451" width="1.8984375" style="1" customWidth="1"/>
    <col min="8452" max="8452" width="18.59765625" style="1" customWidth="1"/>
    <col min="8453" max="8457" width="14.59765625" style="1" customWidth="1"/>
    <col min="8458" max="8458" width="10.3984375" style="1" customWidth="1"/>
    <col min="8459" max="8460" width="14.59765625" style="1" customWidth="1"/>
    <col min="8461" max="8706" width="9" style="1"/>
    <col min="8707" max="8707" width="1.8984375" style="1" customWidth="1"/>
    <col min="8708" max="8708" width="18.59765625" style="1" customWidth="1"/>
    <col min="8709" max="8713" width="14.59765625" style="1" customWidth="1"/>
    <col min="8714" max="8714" width="10.3984375" style="1" customWidth="1"/>
    <col min="8715" max="8716" width="14.59765625" style="1" customWidth="1"/>
    <col min="8717" max="8962" width="9" style="1"/>
    <col min="8963" max="8963" width="1.8984375" style="1" customWidth="1"/>
    <col min="8964" max="8964" width="18.59765625" style="1" customWidth="1"/>
    <col min="8965" max="8969" width="14.59765625" style="1" customWidth="1"/>
    <col min="8970" max="8970" width="10.3984375" style="1" customWidth="1"/>
    <col min="8971" max="8972" width="14.59765625" style="1" customWidth="1"/>
    <col min="8973" max="9218" width="9" style="1"/>
    <col min="9219" max="9219" width="1.8984375" style="1" customWidth="1"/>
    <col min="9220" max="9220" width="18.59765625" style="1" customWidth="1"/>
    <col min="9221" max="9225" width="14.59765625" style="1" customWidth="1"/>
    <col min="9226" max="9226" width="10.3984375" style="1" customWidth="1"/>
    <col min="9227" max="9228" width="14.59765625" style="1" customWidth="1"/>
    <col min="9229" max="9474" width="9" style="1"/>
    <col min="9475" max="9475" width="1.8984375" style="1" customWidth="1"/>
    <col min="9476" max="9476" width="18.59765625" style="1" customWidth="1"/>
    <col min="9477" max="9481" width="14.59765625" style="1" customWidth="1"/>
    <col min="9482" max="9482" width="10.3984375" style="1" customWidth="1"/>
    <col min="9483" max="9484" width="14.59765625" style="1" customWidth="1"/>
    <col min="9485" max="9730" width="9" style="1"/>
    <col min="9731" max="9731" width="1.8984375" style="1" customWidth="1"/>
    <col min="9732" max="9732" width="18.59765625" style="1" customWidth="1"/>
    <col min="9733" max="9737" width="14.59765625" style="1" customWidth="1"/>
    <col min="9738" max="9738" width="10.3984375" style="1" customWidth="1"/>
    <col min="9739" max="9740" width="14.59765625" style="1" customWidth="1"/>
    <col min="9741" max="9986" width="9" style="1"/>
    <col min="9987" max="9987" width="1.8984375" style="1" customWidth="1"/>
    <col min="9988" max="9988" width="18.59765625" style="1" customWidth="1"/>
    <col min="9989" max="9993" width="14.59765625" style="1" customWidth="1"/>
    <col min="9994" max="9994" width="10.3984375" style="1" customWidth="1"/>
    <col min="9995" max="9996" width="14.59765625" style="1" customWidth="1"/>
    <col min="9997" max="10242" width="9" style="1"/>
    <col min="10243" max="10243" width="1.8984375" style="1" customWidth="1"/>
    <col min="10244" max="10244" width="18.59765625" style="1" customWidth="1"/>
    <col min="10245" max="10249" width="14.59765625" style="1" customWidth="1"/>
    <col min="10250" max="10250" width="10.3984375" style="1" customWidth="1"/>
    <col min="10251" max="10252" width="14.59765625" style="1" customWidth="1"/>
    <col min="10253" max="10498" width="9" style="1"/>
    <col min="10499" max="10499" width="1.8984375" style="1" customWidth="1"/>
    <col min="10500" max="10500" width="18.59765625" style="1" customWidth="1"/>
    <col min="10501" max="10505" width="14.59765625" style="1" customWidth="1"/>
    <col min="10506" max="10506" width="10.3984375" style="1" customWidth="1"/>
    <col min="10507" max="10508" width="14.59765625" style="1" customWidth="1"/>
    <col min="10509" max="10754" width="9" style="1"/>
    <col min="10755" max="10755" width="1.8984375" style="1" customWidth="1"/>
    <col min="10756" max="10756" width="18.59765625" style="1" customWidth="1"/>
    <col min="10757" max="10761" width="14.59765625" style="1" customWidth="1"/>
    <col min="10762" max="10762" width="10.3984375" style="1" customWidth="1"/>
    <col min="10763" max="10764" width="14.59765625" style="1" customWidth="1"/>
    <col min="10765" max="11010" width="9" style="1"/>
    <col min="11011" max="11011" width="1.8984375" style="1" customWidth="1"/>
    <col min="11012" max="11012" width="18.59765625" style="1" customWidth="1"/>
    <col min="11013" max="11017" width="14.59765625" style="1" customWidth="1"/>
    <col min="11018" max="11018" width="10.3984375" style="1" customWidth="1"/>
    <col min="11019" max="11020" width="14.59765625" style="1" customWidth="1"/>
    <col min="11021" max="11266" width="9" style="1"/>
    <col min="11267" max="11267" width="1.8984375" style="1" customWidth="1"/>
    <col min="11268" max="11268" width="18.59765625" style="1" customWidth="1"/>
    <col min="11269" max="11273" width="14.59765625" style="1" customWidth="1"/>
    <col min="11274" max="11274" width="10.3984375" style="1" customWidth="1"/>
    <col min="11275" max="11276" width="14.59765625" style="1" customWidth="1"/>
    <col min="11277" max="11522" width="9" style="1"/>
    <col min="11523" max="11523" width="1.8984375" style="1" customWidth="1"/>
    <col min="11524" max="11524" width="18.59765625" style="1" customWidth="1"/>
    <col min="11525" max="11529" width="14.59765625" style="1" customWidth="1"/>
    <col min="11530" max="11530" width="10.3984375" style="1" customWidth="1"/>
    <col min="11531" max="11532" width="14.59765625" style="1" customWidth="1"/>
    <col min="11533" max="11778" width="9" style="1"/>
    <col min="11779" max="11779" width="1.8984375" style="1" customWidth="1"/>
    <col min="11780" max="11780" width="18.59765625" style="1" customWidth="1"/>
    <col min="11781" max="11785" width="14.59765625" style="1" customWidth="1"/>
    <col min="11786" max="11786" width="10.3984375" style="1" customWidth="1"/>
    <col min="11787" max="11788" width="14.59765625" style="1" customWidth="1"/>
    <col min="11789" max="12034" width="9" style="1"/>
    <col min="12035" max="12035" width="1.8984375" style="1" customWidth="1"/>
    <col min="12036" max="12036" width="18.59765625" style="1" customWidth="1"/>
    <col min="12037" max="12041" width="14.59765625" style="1" customWidth="1"/>
    <col min="12042" max="12042" width="10.3984375" style="1" customWidth="1"/>
    <col min="12043" max="12044" width="14.59765625" style="1" customWidth="1"/>
    <col min="12045" max="12290" width="9" style="1"/>
    <col min="12291" max="12291" width="1.8984375" style="1" customWidth="1"/>
    <col min="12292" max="12292" width="18.59765625" style="1" customWidth="1"/>
    <col min="12293" max="12297" width="14.59765625" style="1" customWidth="1"/>
    <col min="12298" max="12298" width="10.3984375" style="1" customWidth="1"/>
    <col min="12299" max="12300" width="14.59765625" style="1" customWidth="1"/>
    <col min="12301" max="12546" width="9" style="1"/>
    <col min="12547" max="12547" width="1.8984375" style="1" customWidth="1"/>
    <col min="12548" max="12548" width="18.59765625" style="1" customWidth="1"/>
    <col min="12549" max="12553" width="14.59765625" style="1" customWidth="1"/>
    <col min="12554" max="12554" width="10.3984375" style="1" customWidth="1"/>
    <col min="12555" max="12556" width="14.59765625" style="1" customWidth="1"/>
    <col min="12557" max="12802" width="9" style="1"/>
    <col min="12803" max="12803" width="1.8984375" style="1" customWidth="1"/>
    <col min="12804" max="12804" width="18.59765625" style="1" customWidth="1"/>
    <col min="12805" max="12809" width="14.59765625" style="1" customWidth="1"/>
    <col min="12810" max="12810" width="10.3984375" style="1" customWidth="1"/>
    <col min="12811" max="12812" width="14.59765625" style="1" customWidth="1"/>
    <col min="12813" max="13058" width="9" style="1"/>
    <col min="13059" max="13059" width="1.8984375" style="1" customWidth="1"/>
    <col min="13060" max="13060" width="18.59765625" style="1" customWidth="1"/>
    <col min="13061" max="13065" width="14.59765625" style="1" customWidth="1"/>
    <col min="13066" max="13066" width="10.3984375" style="1" customWidth="1"/>
    <col min="13067" max="13068" width="14.59765625" style="1" customWidth="1"/>
    <col min="13069" max="13314" width="9" style="1"/>
    <col min="13315" max="13315" width="1.8984375" style="1" customWidth="1"/>
    <col min="13316" max="13316" width="18.59765625" style="1" customWidth="1"/>
    <col min="13317" max="13321" width="14.59765625" style="1" customWidth="1"/>
    <col min="13322" max="13322" width="10.3984375" style="1" customWidth="1"/>
    <col min="13323" max="13324" width="14.59765625" style="1" customWidth="1"/>
    <col min="13325" max="13570" width="9" style="1"/>
    <col min="13571" max="13571" width="1.8984375" style="1" customWidth="1"/>
    <col min="13572" max="13572" width="18.59765625" style="1" customWidth="1"/>
    <col min="13573" max="13577" width="14.59765625" style="1" customWidth="1"/>
    <col min="13578" max="13578" width="10.3984375" style="1" customWidth="1"/>
    <col min="13579" max="13580" width="14.59765625" style="1" customWidth="1"/>
    <col min="13581" max="13826" width="9" style="1"/>
    <col min="13827" max="13827" width="1.8984375" style="1" customWidth="1"/>
    <col min="13828" max="13828" width="18.59765625" style="1" customWidth="1"/>
    <col min="13829" max="13833" width="14.59765625" style="1" customWidth="1"/>
    <col min="13834" max="13834" width="10.3984375" style="1" customWidth="1"/>
    <col min="13835" max="13836" width="14.59765625" style="1" customWidth="1"/>
    <col min="13837" max="14082" width="9" style="1"/>
    <col min="14083" max="14083" width="1.8984375" style="1" customWidth="1"/>
    <col min="14084" max="14084" width="18.59765625" style="1" customWidth="1"/>
    <col min="14085" max="14089" width="14.59765625" style="1" customWidth="1"/>
    <col min="14090" max="14090" width="10.3984375" style="1" customWidth="1"/>
    <col min="14091" max="14092" width="14.59765625" style="1" customWidth="1"/>
    <col min="14093" max="14338" width="9" style="1"/>
    <col min="14339" max="14339" width="1.8984375" style="1" customWidth="1"/>
    <col min="14340" max="14340" width="18.59765625" style="1" customWidth="1"/>
    <col min="14341" max="14345" width="14.59765625" style="1" customWidth="1"/>
    <col min="14346" max="14346" width="10.3984375" style="1" customWidth="1"/>
    <col min="14347" max="14348" width="14.59765625" style="1" customWidth="1"/>
    <col min="14349" max="14594" width="9" style="1"/>
    <col min="14595" max="14595" width="1.8984375" style="1" customWidth="1"/>
    <col min="14596" max="14596" width="18.59765625" style="1" customWidth="1"/>
    <col min="14597" max="14601" width="14.59765625" style="1" customWidth="1"/>
    <col min="14602" max="14602" width="10.3984375" style="1" customWidth="1"/>
    <col min="14603" max="14604" width="14.59765625" style="1" customWidth="1"/>
    <col min="14605" max="14850" width="9" style="1"/>
    <col min="14851" max="14851" width="1.8984375" style="1" customWidth="1"/>
    <col min="14852" max="14852" width="18.59765625" style="1" customWidth="1"/>
    <col min="14853" max="14857" width="14.59765625" style="1" customWidth="1"/>
    <col min="14858" max="14858" width="10.3984375" style="1" customWidth="1"/>
    <col min="14859" max="14860" width="14.59765625" style="1" customWidth="1"/>
    <col min="14861" max="15106" width="9" style="1"/>
    <col min="15107" max="15107" width="1.8984375" style="1" customWidth="1"/>
    <col min="15108" max="15108" width="18.59765625" style="1" customWidth="1"/>
    <col min="15109" max="15113" width="14.59765625" style="1" customWidth="1"/>
    <col min="15114" max="15114" width="10.3984375" style="1" customWidth="1"/>
    <col min="15115" max="15116" width="14.59765625" style="1" customWidth="1"/>
    <col min="15117" max="15362" width="9" style="1"/>
    <col min="15363" max="15363" width="1.8984375" style="1" customWidth="1"/>
    <col min="15364" max="15364" width="18.59765625" style="1" customWidth="1"/>
    <col min="15365" max="15369" width="14.59765625" style="1" customWidth="1"/>
    <col min="15370" max="15370" width="10.3984375" style="1" customWidth="1"/>
    <col min="15371" max="15372" width="14.59765625" style="1" customWidth="1"/>
    <col min="15373" max="15618" width="9" style="1"/>
    <col min="15619" max="15619" width="1.8984375" style="1" customWidth="1"/>
    <col min="15620" max="15620" width="18.59765625" style="1" customWidth="1"/>
    <col min="15621" max="15625" width="14.59765625" style="1" customWidth="1"/>
    <col min="15626" max="15626" width="10.3984375" style="1" customWidth="1"/>
    <col min="15627" max="15628" width="14.59765625" style="1" customWidth="1"/>
    <col min="15629" max="15874" width="9" style="1"/>
    <col min="15875" max="15875" width="1.8984375" style="1" customWidth="1"/>
    <col min="15876" max="15876" width="18.59765625" style="1" customWidth="1"/>
    <col min="15877" max="15881" width="14.59765625" style="1" customWidth="1"/>
    <col min="15882" max="15882" width="10.3984375" style="1" customWidth="1"/>
    <col min="15883" max="15884" width="14.59765625" style="1" customWidth="1"/>
    <col min="15885" max="16130" width="9" style="1"/>
    <col min="16131" max="16131" width="1.8984375" style="1" customWidth="1"/>
    <col min="16132" max="16132" width="18.59765625" style="1" customWidth="1"/>
    <col min="16133" max="16137" width="14.59765625" style="1" customWidth="1"/>
    <col min="16138" max="16138" width="10.3984375" style="1" customWidth="1"/>
    <col min="16139" max="16140" width="14.59765625" style="1" customWidth="1"/>
    <col min="16141" max="16384" width="9" style="1"/>
  </cols>
  <sheetData>
    <row r="1" spans="1:18" ht="19.95" customHeight="1" x14ac:dyDescent="0.45"/>
    <row r="2" spans="1:18" ht="19.95" customHeight="1" x14ac:dyDescent="0.45">
      <c r="A2" s="61" t="s">
        <v>43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</row>
    <row r="3" spans="1:18" ht="15" customHeight="1" x14ac:dyDescent="0.45">
      <c r="A3" s="23"/>
      <c r="B3" s="23"/>
      <c r="C3" s="23"/>
      <c r="D3" s="23"/>
      <c r="E3" s="23"/>
      <c r="F3" s="23"/>
      <c r="G3" s="23"/>
      <c r="H3" s="23"/>
      <c r="I3" s="23"/>
      <c r="J3" s="23"/>
      <c r="K3" s="21" t="s">
        <v>44</v>
      </c>
      <c r="L3" s="67"/>
      <c r="M3" s="67"/>
      <c r="N3" s="67"/>
      <c r="O3" s="67"/>
    </row>
    <row r="4" spans="1:18" ht="15" customHeight="1" x14ac:dyDescent="0.45">
      <c r="A4" s="23"/>
      <c r="B4" s="23"/>
      <c r="C4" s="23"/>
      <c r="D4" s="23"/>
      <c r="E4" s="23"/>
      <c r="F4" s="23"/>
      <c r="G4" s="23"/>
      <c r="H4" s="23"/>
      <c r="I4" s="23"/>
      <c r="J4" s="23"/>
      <c r="K4" s="21" t="s">
        <v>27</v>
      </c>
      <c r="L4" s="67"/>
      <c r="M4" s="67"/>
      <c r="N4" s="67"/>
      <c r="O4" s="67"/>
    </row>
    <row r="5" spans="1:18" ht="15" customHeight="1" x14ac:dyDescent="0.45">
      <c r="A5" s="23"/>
      <c r="B5" s="23"/>
      <c r="C5" s="23"/>
      <c r="D5" s="23"/>
      <c r="E5" s="23"/>
      <c r="F5" s="23"/>
      <c r="G5" s="23"/>
      <c r="H5" s="23"/>
      <c r="I5" s="23"/>
      <c r="J5" s="23"/>
      <c r="K5" s="21" t="s">
        <v>26</v>
      </c>
      <c r="L5" s="67"/>
      <c r="M5" s="67"/>
      <c r="N5" s="67"/>
      <c r="O5" s="67"/>
    </row>
    <row r="6" spans="1:18" x14ac:dyDescent="0.45">
      <c r="A6" s="22" t="s">
        <v>30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45"/>
      <c r="N6" s="21"/>
      <c r="O6" s="21"/>
    </row>
    <row r="7" spans="1:18" ht="13.5" customHeight="1" x14ac:dyDescent="0.45">
      <c r="A7" s="62" t="s">
        <v>19</v>
      </c>
      <c r="B7" s="62" t="s">
        <v>18</v>
      </c>
      <c r="C7" s="62"/>
      <c r="D7" s="62"/>
      <c r="E7" s="62" t="s">
        <v>17</v>
      </c>
      <c r="F7" s="62" t="s">
        <v>16</v>
      </c>
      <c r="G7" s="62" t="s">
        <v>23</v>
      </c>
      <c r="H7" s="68" t="s">
        <v>24</v>
      </c>
      <c r="I7" s="69"/>
      <c r="J7" s="70"/>
      <c r="K7" s="63" t="s">
        <v>29</v>
      </c>
      <c r="L7" s="65" t="s">
        <v>12</v>
      </c>
      <c r="M7" s="65" t="s">
        <v>35</v>
      </c>
      <c r="N7" s="65" t="s">
        <v>11</v>
      </c>
      <c r="O7" s="65" t="s">
        <v>10</v>
      </c>
      <c r="P7" s="44"/>
      <c r="Q7" s="44"/>
      <c r="R7" s="44"/>
    </row>
    <row r="8" spans="1:18" ht="68.25" customHeight="1" x14ac:dyDescent="0.45">
      <c r="A8" s="62"/>
      <c r="B8" s="14" t="s">
        <v>9</v>
      </c>
      <c r="C8" s="14" t="s">
        <v>8</v>
      </c>
      <c r="D8" s="14" t="s">
        <v>7</v>
      </c>
      <c r="E8" s="62"/>
      <c r="F8" s="62"/>
      <c r="G8" s="62"/>
      <c r="H8" s="71"/>
      <c r="I8" s="72"/>
      <c r="J8" s="73"/>
      <c r="K8" s="64"/>
      <c r="L8" s="66"/>
      <c r="M8" s="66"/>
      <c r="N8" s="66"/>
      <c r="O8" s="66"/>
      <c r="P8" s="44"/>
      <c r="Q8" s="44"/>
      <c r="R8" s="44"/>
    </row>
    <row r="9" spans="1:18" ht="30.6" customHeight="1" x14ac:dyDescent="0.45">
      <c r="A9" s="56"/>
      <c r="B9" s="55"/>
      <c r="C9" s="55">
        <v>0</v>
      </c>
      <c r="D9" s="12">
        <f>B9+C9</f>
        <v>0</v>
      </c>
      <c r="E9" s="55"/>
      <c r="F9" s="20">
        <f>D9-E9</f>
        <v>0</v>
      </c>
      <c r="G9" s="12">
        <f>MIN(D9,F9)</f>
        <v>0</v>
      </c>
      <c r="H9" s="81"/>
      <c r="I9" s="82"/>
      <c r="J9" s="83"/>
      <c r="K9" s="11">
        <f>MIN(G9, J9)</f>
        <v>0</v>
      </c>
      <c r="L9" s="46" t="s">
        <v>4</v>
      </c>
      <c r="M9" s="47">
        <f>ROUNDDOWN(K9*1, -3)</f>
        <v>0</v>
      </c>
      <c r="N9" s="47">
        <f>ROUNDDOWN(K9*1, -3)</f>
        <v>0</v>
      </c>
      <c r="O9" s="57"/>
      <c r="P9" s="44"/>
      <c r="Q9" s="44"/>
      <c r="R9" s="44"/>
    </row>
    <row r="10" spans="1:18" ht="13.5" customHeight="1" x14ac:dyDescent="0.45">
      <c r="A10" s="25"/>
      <c r="B10" s="25"/>
      <c r="C10" s="25"/>
      <c r="D10" s="25"/>
      <c r="E10" s="25"/>
      <c r="F10" s="26"/>
      <c r="G10" s="25"/>
      <c r="H10" s="25"/>
      <c r="I10" s="25"/>
      <c r="J10" s="25"/>
      <c r="K10" s="25"/>
      <c r="L10" s="27"/>
      <c r="M10" s="16"/>
      <c r="N10" s="16"/>
      <c r="O10" s="16"/>
    </row>
    <row r="11" spans="1:18" ht="15" customHeight="1" x14ac:dyDescent="0.45">
      <c r="A11" s="24" t="s">
        <v>31</v>
      </c>
      <c r="B11" s="24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</row>
    <row r="12" spans="1:18" ht="13.5" customHeight="1" x14ac:dyDescent="0.45">
      <c r="A12" s="62" t="s">
        <v>19</v>
      </c>
      <c r="B12" s="62" t="s">
        <v>18</v>
      </c>
      <c r="C12" s="62"/>
      <c r="D12" s="62"/>
      <c r="E12" s="62" t="s">
        <v>17</v>
      </c>
      <c r="F12" s="62" t="s">
        <v>16</v>
      </c>
      <c r="G12" s="62" t="s">
        <v>15</v>
      </c>
      <c r="H12" s="68" t="s">
        <v>25</v>
      </c>
      <c r="I12" s="69"/>
      <c r="J12" s="70"/>
      <c r="K12" s="63" t="s">
        <v>29</v>
      </c>
      <c r="L12" s="65" t="s">
        <v>12</v>
      </c>
      <c r="M12" s="65" t="s">
        <v>35</v>
      </c>
      <c r="N12" s="65" t="s">
        <v>11</v>
      </c>
      <c r="O12" s="65" t="s">
        <v>10</v>
      </c>
      <c r="P12" s="44"/>
      <c r="Q12" s="44"/>
    </row>
    <row r="13" spans="1:18" ht="74.25" customHeight="1" x14ac:dyDescent="0.45">
      <c r="A13" s="62"/>
      <c r="B13" s="14" t="s">
        <v>9</v>
      </c>
      <c r="C13" s="14" t="s">
        <v>8</v>
      </c>
      <c r="D13" s="14" t="s">
        <v>7</v>
      </c>
      <c r="E13" s="62"/>
      <c r="F13" s="62"/>
      <c r="G13" s="62"/>
      <c r="H13" s="71"/>
      <c r="I13" s="72"/>
      <c r="J13" s="73"/>
      <c r="K13" s="64"/>
      <c r="L13" s="66"/>
      <c r="M13" s="66"/>
      <c r="N13" s="66"/>
      <c r="O13" s="66"/>
      <c r="P13" s="44"/>
      <c r="Q13" s="44"/>
    </row>
    <row r="14" spans="1:18" ht="30.6" customHeight="1" x14ac:dyDescent="0.45">
      <c r="A14" s="48"/>
      <c r="B14" s="49"/>
      <c r="C14" s="49"/>
      <c r="D14" s="12">
        <f>B14+C14</f>
        <v>0</v>
      </c>
      <c r="E14" s="49"/>
      <c r="F14" s="13">
        <f>D14-E14</f>
        <v>0</v>
      </c>
      <c r="G14" s="12">
        <f>MIN(D14,F14)</f>
        <v>0</v>
      </c>
      <c r="H14" s="81"/>
      <c r="I14" s="82"/>
      <c r="J14" s="83"/>
      <c r="K14" s="11">
        <f>MIN(G14, J14)</f>
        <v>0</v>
      </c>
      <c r="L14" s="46" t="s">
        <v>4</v>
      </c>
      <c r="M14" s="47">
        <f>ROUNDDOWN(K14*1, -3)</f>
        <v>0</v>
      </c>
      <c r="N14" s="47">
        <f>ROUNDDOWN(K14*1, -3)</f>
        <v>0</v>
      </c>
      <c r="O14" s="50"/>
      <c r="P14" s="44"/>
      <c r="Q14" s="44"/>
    </row>
    <row r="15" spans="1:18" ht="13.5" customHeight="1" x14ac:dyDescent="0.45">
      <c r="A15" s="25"/>
      <c r="B15" s="25"/>
      <c r="C15" s="25"/>
      <c r="D15" s="25"/>
      <c r="E15" s="25"/>
      <c r="F15" s="26"/>
      <c r="G15" s="25"/>
      <c r="H15" s="25"/>
      <c r="I15" s="25"/>
      <c r="J15" s="25"/>
      <c r="K15" s="25"/>
      <c r="L15" s="27"/>
      <c r="M15" s="16"/>
      <c r="N15" s="16"/>
      <c r="O15" s="16"/>
    </row>
    <row r="16" spans="1:18" ht="15" customHeight="1" x14ac:dyDescent="0.45">
      <c r="A16" s="24" t="s">
        <v>32</v>
      </c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</row>
    <row r="17" spans="1:17" ht="13.5" customHeight="1" x14ac:dyDescent="0.45">
      <c r="A17" s="62" t="s">
        <v>19</v>
      </c>
      <c r="B17" s="62" t="s">
        <v>18</v>
      </c>
      <c r="C17" s="62"/>
      <c r="D17" s="62"/>
      <c r="E17" s="62" t="s">
        <v>17</v>
      </c>
      <c r="F17" s="62" t="s">
        <v>16</v>
      </c>
      <c r="G17" s="62" t="s">
        <v>15</v>
      </c>
      <c r="H17" s="68" t="s">
        <v>25</v>
      </c>
      <c r="I17" s="69"/>
      <c r="J17" s="70"/>
      <c r="K17" s="63" t="s">
        <v>29</v>
      </c>
      <c r="L17" s="65" t="s">
        <v>12</v>
      </c>
      <c r="M17" s="65" t="s">
        <v>35</v>
      </c>
      <c r="N17" s="65" t="s">
        <v>11</v>
      </c>
      <c r="O17" s="65" t="s">
        <v>10</v>
      </c>
      <c r="P17" s="44"/>
      <c r="Q17" s="44"/>
    </row>
    <row r="18" spans="1:17" ht="74.25" customHeight="1" x14ac:dyDescent="0.45">
      <c r="A18" s="62"/>
      <c r="B18" s="14" t="s">
        <v>9</v>
      </c>
      <c r="C18" s="14" t="s">
        <v>8</v>
      </c>
      <c r="D18" s="14" t="s">
        <v>7</v>
      </c>
      <c r="E18" s="62"/>
      <c r="F18" s="62"/>
      <c r="G18" s="62"/>
      <c r="H18" s="71"/>
      <c r="I18" s="72"/>
      <c r="J18" s="73"/>
      <c r="K18" s="64"/>
      <c r="L18" s="66"/>
      <c r="M18" s="66"/>
      <c r="N18" s="66"/>
      <c r="O18" s="66"/>
      <c r="P18" s="44"/>
      <c r="Q18" s="44"/>
    </row>
    <row r="19" spans="1:17" ht="30.6" customHeight="1" x14ac:dyDescent="0.45">
      <c r="A19" s="48"/>
      <c r="B19" s="49"/>
      <c r="C19" s="49"/>
      <c r="D19" s="12">
        <f>B19+C19</f>
        <v>0</v>
      </c>
      <c r="E19" s="49"/>
      <c r="F19" s="13">
        <f>D19-E19</f>
        <v>0</v>
      </c>
      <c r="G19" s="12">
        <f>MIN(D19,F19)</f>
        <v>0</v>
      </c>
      <c r="H19" s="81"/>
      <c r="I19" s="82"/>
      <c r="J19" s="83"/>
      <c r="K19" s="11">
        <f>MIN(G19, J19)</f>
        <v>0</v>
      </c>
      <c r="L19" s="46" t="s">
        <v>4</v>
      </c>
      <c r="M19" s="47">
        <f>ROUNDDOWN(K19*1, -3)</f>
        <v>0</v>
      </c>
      <c r="N19" s="47">
        <f>ROUNDDOWN(K19*1, -3)</f>
        <v>0</v>
      </c>
      <c r="O19" s="50"/>
      <c r="P19" s="44"/>
      <c r="Q19" s="44"/>
    </row>
    <row r="20" spans="1:17" ht="13.5" customHeight="1" x14ac:dyDescent="0.45">
      <c r="A20" s="25"/>
      <c r="B20" s="25"/>
      <c r="C20" s="25"/>
      <c r="D20" s="25"/>
      <c r="E20" s="25"/>
      <c r="F20" s="26"/>
      <c r="G20" s="25"/>
      <c r="H20" s="25"/>
      <c r="I20" s="25"/>
      <c r="J20" s="25"/>
      <c r="K20" s="25"/>
      <c r="L20" s="27"/>
      <c r="M20" s="16"/>
      <c r="N20" s="16"/>
      <c r="O20" s="16"/>
    </row>
    <row r="21" spans="1:17" ht="15" customHeight="1" x14ac:dyDescent="0.45">
      <c r="A21" s="24" t="s">
        <v>33</v>
      </c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</row>
    <row r="22" spans="1:17" ht="13.5" customHeight="1" x14ac:dyDescent="0.45">
      <c r="A22" s="62" t="s">
        <v>19</v>
      </c>
      <c r="B22" s="62" t="s">
        <v>18</v>
      </c>
      <c r="C22" s="62"/>
      <c r="D22" s="62"/>
      <c r="E22" s="62" t="s">
        <v>17</v>
      </c>
      <c r="F22" s="62" t="s">
        <v>16</v>
      </c>
      <c r="G22" s="62" t="s">
        <v>15</v>
      </c>
      <c r="H22" s="68" t="s">
        <v>25</v>
      </c>
      <c r="I22" s="69"/>
      <c r="J22" s="70"/>
      <c r="K22" s="63" t="s">
        <v>29</v>
      </c>
      <c r="L22" s="65" t="s">
        <v>12</v>
      </c>
      <c r="M22" s="65" t="s">
        <v>35</v>
      </c>
      <c r="N22" s="65" t="s">
        <v>11</v>
      </c>
      <c r="O22" s="65" t="s">
        <v>10</v>
      </c>
      <c r="P22" s="44"/>
      <c r="Q22" s="44"/>
    </row>
    <row r="23" spans="1:17" ht="74.25" customHeight="1" x14ac:dyDescent="0.45">
      <c r="A23" s="62"/>
      <c r="B23" s="14" t="s">
        <v>9</v>
      </c>
      <c r="C23" s="14" t="s">
        <v>8</v>
      </c>
      <c r="D23" s="14" t="s">
        <v>7</v>
      </c>
      <c r="E23" s="62"/>
      <c r="F23" s="62"/>
      <c r="G23" s="62"/>
      <c r="H23" s="71"/>
      <c r="I23" s="72"/>
      <c r="J23" s="73"/>
      <c r="K23" s="64"/>
      <c r="L23" s="66"/>
      <c r="M23" s="66"/>
      <c r="N23" s="66"/>
      <c r="O23" s="66"/>
      <c r="P23" s="44"/>
      <c r="Q23" s="44"/>
    </row>
    <row r="24" spans="1:17" ht="30.6" customHeight="1" x14ac:dyDescent="0.45">
      <c r="A24" s="48"/>
      <c r="B24" s="49"/>
      <c r="C24" s="49"/>
      <c r="D24" s="12">
        <f>B24+C24</f>
        <v>0</v>
      </c>
      <c r="E24" s="49"/>
      <c r="F24" s="13">
        <f>D24-E24</f>
        <v>0</v>
      </c>
      <c r="G24" s="12">
        <f>MIN(D24,F24)</f>
        <v>0</v>
      </c>
      <c r="H24" s="81"/>
      <c r="I24" s="82"/>
      <c r="J24" s="83"/>
      <c r="K24" s="11">
        <f>MIN(G24, J24)</f>
        <v>0</v>
      </c>
      <c r="L24" s="46" t="s">
        <v>4</v>
      </c>
      <c r="M24" s="47">
        <f>ROUNDDOWN(K24*1, -3)</f>
        <v>0</v>
      </c>
      <c r="N24" s="47">
        <f>ROUNDDOWN(K24*1, -3)</f>
        <v>0</v>
      </c>
      <c r="O24" s="50"/>
      <c r="P24" s="44"/>
      <c r="Q24" s="44"/>
    </row>
    <row r="25" spans="1:17" ht="13.5" customHeight="1" x14ac:dyDescent="0.45">
      <c r="A25" s="16"/>
      <c r="B25" s="16"/>
      <c r="C25" s="16"/>
      <c r="D25" s="16"/>
      <c r="E25" s="16"/>
      <c r="F25" s="18"/>
      <c r="G25" s="16"/>
      <c r="H25" s="16"/>
      <c r="I25" s="16"/>
      <c r="J25" s="16"/>
      <c r="K25" s="16"/>
      <c r="L25" s="17"/>
      <c r="M25" s="16"/>
      <c r="N25" s="16"/>
      <c r="O25" s="16"/>
    </row>
    <row r="26" spans="1:17" ht="16.5" customHeight="1" x14ac:dyDescent="0.45">
      <c r="A26" s="15" t="s">
        <v>34</v>
      </c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</row>
    <row r="27" spans="1:17" ht="13.5" customHeight="1" x14ac:dyDescent="0.45">
      <c r="A27" s="62" t="s">
        <v>19</v>
      </c>
      <c r="B27" s="62" t="s">
        <v>18</v>
      </c>
      <c r="C27" s="62"/>
      <c r="D27" s="62"/>
      <c r="E27" s="62" t="s">
        <v>17</v>
      </c>
      <c r="F27" s="62" t="s">
        <v>16</v>
      </c>
      <c r="G27" s="62" t="s">
        <v>23</v>
      </c>
      <c r="H27" s="68" t="s">
        <v>24</v>
      </c>
      <c r="I27" s="69"/>
      <c r="J27" s="70"/>
      <c r="K27" s="65" t="s">
        <v>13</v>
      </c>
      <c r="L27" s="65" t="s">
        <v>12</v>
      </c>
      <c r="M27" s="65" t="s">
        <v>28</v>
      </c>
      <c r="N27" s="65" t="s">
        <v>20</v>
      </c>
      <c r="O27" s="65" t="s">
        <v>10</v>
      </c>
    </row>
    <row r="28" spans="1:17" ht="60" customHeight="1" x14ac:dyDescent="0.45">
      <c r="A28" s="62"/>
      <c r="B28" s="14" t="s">
        <v>9</v>
      </c>
      <c r="C28" s="14" t="s">
        <v>8</v>
      </c>
      <c r="D28" s="14" t="s">
        <v>7</v>
      </c>
      <c r="E28" s="62"/>
      <c r="F28" s="62"/>
      <c r="G28" s="62"/>
      <c r="H28" s="71"/>
      <c r="I28" s="72"/>
      <c r="J28" s="73"/>
      <c r="K28" s="66"/>
      <c r="L28" s="66"/>
      <c r="M28" s="66"/>
      <c r="N28" s="66"/>
      <c r="O28" s="66"/>
    </row>
    <row r="29" spans="1:17" ht="30.6" customHeight="1" x14ac:dyDescent="0.45">
      <c r="A29" s="48"/>
      <c r="B29" s="49"/>
      <c r="C29" s="49"/>
      <c r="D29" s="60">
        <f>B29+C29</f>
        <v>0</v>
      </c>
      <c r="E29" s="49"/>
      <c r="F29" s="13">
        <f>D29-E29</f>
        <v>0</v>
      </c>
      <c r="G29" s="12">
        <f>MIN(D29,F29)</f>
        <v>0</v>
      </c>
      <c r="H29" s="81"/>
      <c r="I29" s="82"/>
      <c r="J29" s="83"/>
      <c r="K29" s="11">
        <f>MIN(G29, J29)</f>
        <v>0</v>
      </c>
      <c r="L29" s="19">
        <v>0.75</v>
      </c>
      <c r="M29" s="10">
        <f>ROUNDDOWN(K29*L29, -3)</f>
        <v>0</v>
      </c>
      <c r="N29" s="10">
        <f>ROUNDDOWN(K29*0.5, -3)</f>
        <v>0</v>
      </c>
      <c r="O29" s="50"/>
    </row>
    <row r="30" spans="1:17" ht="13.5" customHeight="1" x14ac:dyDescent="0.45">
      <c r="A30" s="16"/>
      <c r="B30" s="16"/>
      <c r="C30" s="16"/>
      <c r="D30" s="16"/>
      <c r="E30" s="16"/>
      <c r="F30" s="18"/>
      <c r="G30" s="16"/>
      <c r="H30" s="16"/>
      <c r="I30" s="16"/>
      <c r="J30" s="16"/>
      <c r="K30" s="16"/>
      <c r="L30" s="17"/>
      <c r="M30" s="16"/>
      <c r="N30" s="16"/>
      <c r="O30" s="16"/>
    </row>
    <row r="31" spans="1:17" ht="16.5" customHeight="1" x14ac:dyDescent="0.45">
      <c r="A31" s="15" t="s">
        <v>45</v>
      </c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</row>
    <row r="32" spans="1:17" ht="13.5" customHeight="1" x14ac:dyDescent="0.45">
      <c r="A32" s="62" t="s">
        <v>19</v>
      </c>
      <c r="B32" s="62" t="s">
        <v>18</v>
      </c>
      <c r="C32" s="62"/>
      <c r="D32" s="62"/>
      <c r="E32" s="62" t="s">
        <v>17</v>
      </c>
      <c r="F32" s="62" t="s">
        <v>16</v>
      </c>
      <c r="G32" s="62" t="s">
        <v>23</v>
      </c>
      <c r="H32" s="68" t="s">
        <v>14</v>
      </c>
      <c r="I32" s="69"/>
      <c r="J32" s="70"/>
      <c r="K32" s="65" t="s">
        <v>22</v>
      </c>
      <c r="L32" s="65" t="s">
        <v>21</v>
      </c>
      <c r="M32" s="65" t="s">
        <v>28</v>
      </c>
      <c r="N32" s="65" t="s">
        <v>20</v>
      </c>
      <c r="O32" s="65" t="s">
        <v>10</v>
      </c>
    </row>
    <row r="33" spans="1:18" ht="60" customHeight="1" x14ac:dyDescent="0.45">
      <c r="A33" s="62"/>
      <c r="B33" s="14" t="s">
        <v>9</v>
      </c>
      <c r="C33" s="14" t="s">
        <v>8</v>
      </c>
      <c r="D33" s="14" t="s">
        <v>7</v>
      </c>
      <c r="E33" s="62"/>
      <c r="F33" s="62"/>
      <c r="G33" s="62"/>
      <c r="H33" s="71"/>
      <c r="I33" s="72"/>
      <c r="J33" s="73"/>
      <c r="K33" s="66"/>
      <c r="L33" s="66"/>
      <c r="M33" s="66"/>
      <c r="N33" s="66"/>
      <c r="O33" s="66"/>
    </row>
    <row r="34" spans="1:18" ht="30.6" customHeight="1" x14ac:dyDescent="0.45">
      <c r="A34" s="48"/>
      <c r="B34" s="49"/>
      <c r="C34" s="49"/>
      <c r="D34" s="12">
        <f>B34+C34</f>
        <v>0</v>
      </c>
      <c r="E34" s="49"/>
      <c r="F34" s="13">
        <f>D34-E34</f>
        <v>0</v>
      </c>
      <c r="G34" s="12">
        <f>MIN(D34,F34)</f>
        <v>0</v>
      </c>
      <c r="H34" s="81"/>
      <c r="I34" s="82"/>
      <c r="J34" s="83"/>
      <c r="K34" s="11">
        <f>MIN(G34, J34)</f>
        <v>0</v>
      </c>
      <c r="L34" s="19">
        <v>0.75</v>
      </c>
      <c r="M34" s="10">
        <f>ROUNDDOWN(K34*L34, -3)</f>
        <v>0</v>
      </c>
      <c r="N34" s="10">
        <f>ROUNDDOWN(K34*0.5, -3)</f>
        <v>0</v>
      </c>
      <c r="O34" s="50"/>
    </row>
    <row r="35" spans="1:18" ht="13.5" customHeight="1" x14ac:dyDescent="0.45">
      <c r="A35" s="16"/>
      <c r="B35" s="16"/>
      <c r="C35" s="16"/>
      <c r="D35" s="16"/>
      <c r="E35" s="16"/>
      <c r="F35" s="18"/>
      <c r="G35" s="16"/>
      <c r="H35" s="16"/>
      <c r="I35" s="16"/>
      <c r="J35" s="16"/>
      <c r="K35" s="16"/>
      <c r="L35" s="17"/>
      <c r="M35" s="16"/>
      <c r="N35" s="16"/>
      <c r="O35" s="16"/>
    </row>
    <row r="36" spans="1:18" ht="16.5" customHeight="1" x14ac:dyDescent="0.45">
      <c r="A36" s="15" t="s">
        <v>46</v>
      </c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</row>
    <row r="37" spans="1:18" ht="13.5" customHeight="1" x14ac:dyDescent="0.45">
      <c r="A37" s="62" t="s">
        <v>19</v>
      </c>
      <c r="B37" s="62" t="s">
        <v>18</v>
      </c>
      <c r="C37" s="62"/>
      <c r="D37" s="62"/>
      <c r="E37" s="62" t="s">
        <v>17</v>
      </c>
      <c r="F37" s="62" t="s">
        <v>16</v>
      </c>
      <c r="G37" s="62" t="s">
        <v>15</v>
      </c>
      <c r="H37" s="68"/>
      <c r="I37" s="69"/>
      <c r="J37" s="70" t="s">
        <v>14</v>
      </c>
      <c r="K37" s="65" t="s">
        <v>13</v>
      </c>
      <c r="L37" s="65" t="s">
        <v>12</v>
      </c>
      <c r="M37" s="65" t="s">
        <v>35</v>
      </c>
      <c r="N37" s="65" t="s">
        <v>11</v>
      </c>
      <c r="O37" s="65" t="s">
        <v>10</v>
      </c>
    </row>
    <row r="38" spans="1:18" ht="60" customHeight="1" x14ac:dyDescent="0.45">
      <c r="A38" s="62"/>
      <c r="B38" s="14" t="s">
        <v>9</v>
      </c>
      <c r="C38" s="14" t="s">
        <v>8</v>
      </c>
      <c r="D38" s="14" t="s">
        <v>7</v>
      </c>
      <c r="E38" s="62"/>
      <c r="F38" s="62"/>
      <c r="G38" s="62"/>
      <c r="H38" s="14" t="s">
        <v>6</v>
      </c>
      <c r="I38" s="14" t="s">
        <v>5</v>
      </c>
      <c r="J38" s="66"/>
      <c r="K38" s="66"/>
      <c r="L38" s="66"/>
      <c r="M38" s="66"/>
      <c r="N38" s="66"/>
      <c r="O38" s="66"/>
    </row>
    <row r="39" spans="1:18" ht="30.6" customHeight="1" x14ac:dyDescent="0.45">
      <c r="A39" s="54"/>
      <c r="B39" s="53"/>
      <c r="C39" s="53"/>
      <c r="D39" s="34">
        <f>B39+C39</f>
        <v>0</v>
      </c>
      <c r="E39" s="53"/>
      <c r="F39" s="35">
        <f>D39-E39</f>
        <v>0</v>
      </c>
      <c r="G39" s="34">
        <f>MIN(D39,F39)</f>
        <v>0</v>
      </c>
      <c r="H39" s="51"/>
      <c r="I39" s="34">
        <v>4000</v>
      </c>
      <c r="J39" s="33">
        <f>H39*I39*1000</f>
        <v>0</v>
      </c>
      <c r="K39" s="36">
        <f>MIN(G39, J39)</f>
        <v>0</v>
      </c>
      <c r="L39" s="37" t="s">
        <v>4</v>
      </c>
      <c r="M39" s="32">
        <f>ROUNDDOWN(K39*1, -3)</f>
        <v>0</v>
      </c>
      <c r="N39" s="32">
        <f>ROUNDDOWN(K39*1, -3)</f>
        <v>0</v>
      </c>
      <c r="O39" s="52"/>
    </row>
    <row r="40" spans="1:18" ht="19.5" customHeight="1" x14ac:dyDescent="0.45">
      <c r="A40" s="38"/>
      <c r="B40" s="38"/>
      <c r="C40" s="38"/>
      <c r="D40" s="39"/>
      <c r="E40" s="38"/>
      <c r="F40" s="40"/>
      <c r="G40" s="39"/>
      <c r="H40" s="39"/>
      <c r="I40" s="39"/>
      <c r="J40" s="38"/>
      <c r="K40" s="39"/>
      <c r="L40" s="41"/>
      <c r="M40" s="38"/>
      <c r="N40" s="38"/>
      <c r="O40" s="42"/>
    </row>
    <row r="41" spans="1:18" ht="16.5" customHeight="1" x14ac:dyDescent="0.45">
      <c r="A41" s="15" t="s">
        <v>47</v>
      </c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24"/>
      <c r="N41" s="24"/>
      <c r="O41" s="24"/>
    </row>
    <row r="42" spans="1:18" ht="13.5" customHeight="1" x14ac:dyDescent="0.45">
      <c r="A42" s="62" t="s">
        <v>19</v>
      </c>
      <c r="B42" s="62" t="s">
        <v>18</v>
      </c>
      <c r="C42" s="62"/>
      <c r="D42" s="62"/>
      <c r="E42" s="62" t="s">
        <v>17</v>
      </c>
      <c r="F42" s="62" t="s">
        <v>16</v>
      </c>
      <c r="G42" s="62" t="s">
        <v>15</v>
      </c>
      <c r="H42" s="68" t="s">
        <v>25</v>
      </c>
      <c r="I42" s="69"/>
      <c r="J42" s="70"/>
      <c r="K42" s="63" t="s">
        <v>29</v>
      </c>
      <c r="L42" s="65" t="s">
        <v>12</v>
      </c>
      <c r="M42" s="65" t="s">
        <v>35</v>
      </c>
      <c r="N42" s="65" t="s">
        <v>11</v>
      </c>
      <c r="O42" s="65" t="s">
        <v>10</v>
      </c>
      <c r="P42" s="80"/>
      <c r="Q42" s="80"/>
      <c r="R42" s="80"/>
    </row>
    <row r="43" spans="1:18" ht="71.25" customHeight="1" x14ac:dyDescent="0.45">
      <c r="A43" s="62"/>
      <c r="B43" s="14" t="s">
        <v>9</v>
      </c>
      <c r="C43" s="14" t="s">
        <v>8</v>
      </c>
      <c r="D43" s="14" t="s">
        <v>7</v>
      </c>
      <c r="E43" s="62"/>
      <c r="F43" s="62"/>
      <c r="G43" s="62"/>
      <c r="H43" s="71"/>
      <c r="I43" s="72"/>
      <c r="J43" s="73"/>
      <c r="K43" s="64"/>
      <c r="L43" s="66"/>
      <c r="M43" s="66"/>
      <c r="N43" s="66"/>
      <c r="O43" s="66"/>
      <c r="P43" s="80"/>
      <c r="Q43" s="80"/>
      <c r="R43" s="80"/>
    </row>
    <row r="44" spans="1:18" ht="30.6" customHeight="1" x14ac:dyDescent="0.45">
      <c r="A44" s="48"/>
      <c r="B44" s="49"/>
      <c r="C44" s="49"/>
      <c r="D44" s="12">
        <f>B44+C44</f>
        <v>0</v>
      </c>
      <c r="E44" s="49"/>
      <c r="F44" s="13">
        <f>D44-E44</f>
        <v>0</v>
      </c>
      <c r="G44" s="12">
        <f>MIN(D44,F44)</f>
        <v>0</v>
      </c>
      <c r="H44" s="81"/>
      <c r="I44" s="82"/>
      <c r="J44" s="83"/>
      <c r="K44" s="11">
        <f>MIN(G44, J44)</f>
        <v>0</v>
      </c>
      <c r="L44" s="46" t="s">
        <v>4</v>
      </c>
      <c r="M44" s="47">
        <f>ROUNDDOWN(K44*1, -3)</f>
        <v>0</v>
      </c>
      <c r="N44" s="47">
        <f>ROUNDDOWN(K44*1, -3)</f>
        <v>0</v>
      </c>
      <c r="O44" s="50"/>
      <c r="P44" s="28"/>
      <c r="Q44" s="28"/>
      <c r="R44" s="31"/>
    </row>
    <row r="45" spans="1:18" ht="11.25" customHeight="1" x14ac:dyDescent="0.45">
      <c r="A45" s="28"/>
      <c r="B45" s="28"/>
      <c r="C45" s="28"/>
      <c r="D45" s="29"/>
      <c r="E45" s="28"/>
      <c r="F45" s="30"/>
      <c r="G45" s="29"/>
      <c r="H45" s="29"/>
      <c r="I45" s="29"/>
      <c r="J45" s="29"/>
      <c r="K45" s="29"/>
      <c r="L45" s="43"/>
      <c r="M45" s="28"/>
      <c r="N45" s="28"/>
      <c r="O45" s="31"/>
    </row>
    <row r="46" spans="1:18" ht="13.5" customHeight="1" x14ac:dyDescent="0.45">
      <c r="A46" s="58" t="s">
        <v>37</v>
      </c>
      <c r="B46" s="9" t="s">
        <v>36</v>
      </c>
      <c r="C46" s="5"/>
      <c r="D46" s="5"/>
      <c r="E46" s="5"/>
      <c r="F46" s="8"/>
      <c r="G46" s="5"/>
      <c r="H46" s="5"/>
      <c r="I46" s="5"/>
      <c r="J46" s="5"/>
      <c r="K46" s="7"/>
      <c r="L46" s="6"/>
      <c r="M46" s="5"/>
      <c r="N46" s="5"/>
      <c r="O46" s="5"/>
    </row>
    <row r="47" spans="1:18" ht="13.5" customHeight="1" x14ac:dyDescent="0.45">
      <c r="A47" s="1">
        <v>2</v>
      </c>
      <c r="B47" s="9" t="s">
        <v>38</v>
      </c>
      <c r="C47" s="5"/>
      <c r="D47" s="5"/>
      <c r="E47" s="5"/>
      <c r="F47" s="8"/>
      <c r="G47" s="5"/>
      <c r="H47" s="5"/>
      <c r="I47" s="5"/>
      <c r="J47" s="5"/>
      <c r="K47" s="7"/>
      <c r="L47" s="6"/>
      <c r="M47" s="5"/>
      <c r="N47" s="5"/>
      <c r="O47" s="5"/>
    </row>
    <row r="48" spans="1:18" ht="13.5" customHeight="1" x14ac:dyDescent="0.45">
      <c r="A48" s="1">
        <v>3</v>
      </c>
      <c r="B48" s="3" t="s">
        <v>39</v>
      </c>
      <c r="C48" s="5"/>
      <c r="D48" s="5"/>
      <c r="E48" s="5"/>
      <c r="F48" s="8"/>
      <c r="G48" s="5"/>
      <c r="H48" s="5"/>
      <c r="I48" s="5"/>
      <c r="J48" s="5"/>
      <c r="K48" s="7"/>
      <c r="L48" s="6"/>
      <c r="M48" s="5"/>
      <c r="N48" s="5"/>
      <c r="O48" s="5"/>
    </row>
    <row r="49" spans="1:20" x14ac:dyDescent="0.45">
      <c r="A49" s="1">
        <v>4</v>
      </c>
      <c r="B49" s="3" t="s">
        <v>40</v>
      </c>
      <c r="C49" s="5"/>
      <c r="D49" s="5"/>
      <c r="E49" s="5"/>
      <c r="F49" s="8"/>
      <c r="G49" s="5"/>
      <c r="H49" s="5"/>
      <c r="I49" s="5"/>
      <c r="J49" s="5"/>
      <c r="K49" s="7"/>
      <c r="L49" s="6"/>
      <c r="M49" s="5"/>
      <c r="N49" s="5"/>
      <c r="O49" s="5"/>
    </row>
    <row r="50" spans="1:20" ht="13.5" customHeight="1" x14ac:dyDescent="0.45">
      <c r="A50" s="1">
        <v>5</v>
      </c>
      <c r="B50" s="3" t="s">
        <v>41</v>
      </c>
      <c r="C50" s="5"/>
      <c r="D50" s="5"/>
      <c r="E50" s="5"/>
      <c r="F50" s="8"/>
      <c r="G50" s="5"/>
      <c r="H50" s="5"/>
      <c r="I50" s="5"/>
      <c r="J50" s="5"/>
      <c r="K50" s="7"/>
      <c r="L50" s="6"/>
      <c r="M50" s="5"/>
      <c r="N50" s="5"/>
      <c r="O50" s="5"/>
    </row>
    <row r="51" spans="1:20" ht="27" customHeight="1" x14ac:dyDescent="0.45">
      <c r="A51" s="59">
        <v>6</v>
      </c>
      <c r="B51" s="79" t="s">
        <v>42</v>
      </c>
      <c r="C51" s="79"/>
      <c r="D51" s="79"/>
      <c r="E51" s="79"/>
      <c r="F51" s="79"/>
      <c r="G51" s="79"/>
      <c r="H51" s="79"/>
      <c r="I51" s="79"/>
      <c r="J51" s="79"/>
      <c r="K51" s="79"/>
      <c r="L51" s="79"/>
      <c r="M51" s="79"/>
      <c r="N51" s="79"/>
      <c r="O51" s="79"/>
    </row>
    <row r="52" spans="1:20" x14ac:dyDescent="0.45">
      <c r="B52" s="4"/>
      <c r="C52" s="4"/>
      <c r="D52" s="4"/>
      <c r="F52" s="3"/>
      <c r="G52" s="3"/>
      <c r="H52" s="3"/>
      <c r="I52" s="3"/>
      <c r="J52" s="3"/>
      <c r="K52" s="3"/>
      <c r="L52" s="3"/>
    </row>
    <row r="53" spans="1:20" ht="19.95" customHeight="1" x14ac:dyDescent="0.45">
      <c r="A53" s="76" t="s">
        <v>3</v>
      </c>
      <c r="B53" s="77"/>
      <c r="C53" s="77"/>
      <c r="D53" s="77"/>
      <c r="E53" s="77"/>
      <c r="F53" s="77"/>
      <c r="G53" s="77"/>
      <c r="H53" s="77"/>
      <c r="I53" s="77"/>
      <c r="J53" s="77"/>
      <c r="K53" s="77"/>
      <c r="L53" s="78"/>
      <c r="M53" s="74">
        <f>M9+M14+M19+M24+M29+M34+M39+M44</f>
        <v>0</v>
      </c>
      <c r="N53" s="75"/>
      <c r="O53" s="2">
        <f>O9+O34</f>
        <v>0</v>
      </c>
    </row>
    <row r="59" spans="1:20" x14ac:dyDescent="0.45">
      <c r="T59" s="1" t="s">
        <v>2</v>
      </c>
    </row>
    <row r="60" spans="1:20" x14ac:dyDescent="0.45">
      <c r="T60" s="1" t="s">
        <v>1</v>
      </c>
    </row>
    <row r="61" spans="1:20" x14ac:dyDescent="0.45">
      <c r="T61" s="1" t="s">
        <v>0</v>
      </c>
    </row>
  </sheetData>
  <mergeCells count="106">
    <mergeCell ref="H9:J9"/>
    <mergeCell ref="O37:O38"/>
    <mergeCell ref="N32:N33"/>
    <mergeCell ref="L17:L18"/>
    <mergeCell ref="M17:M18"/>
    <mergeCell ref="N17:N18"/>
    <mergeCell ref="L12:L13"/>
    <mergeCell ref="M12:M13"/>
    <mergeCell ref="N12:N13"/>
    <mergeCell ref="O22:O23"/>
    <mergeCell ref="H24:J24"/>
    <mergeCell ref="N22:N23"/>
    <mergeCell ref="L22:L23"/>
    <mergeCell ref="M22:M23"/>
    <mergeCell ref="K17:K18"/>
    <mergeCell ref="O17:O18"/>
    <mergeCell ref="H19:J19"/>
    <mergeCell ref="A22:A23"/>
    <mergeCell ref="B22:D22"/>
    <mergeCell ref="E22:E23"/>
    <mergeCell ref="F22:F23"/>
    <mergeCell ref="G22:G23"/>
    <mergeCell ref="H22:J23"/>
    <mergeCell ref="K22:K23"/>
    <mergeCell ref="H44:J44"/>
    <mergeCell ref="A17:A18"/>
    <mergeCell ref="B17:D17"/>
    <mergeCell ref="E17:E18"/>
    <mergeCell ref="F17:F18"/>
    <mergeCell ref="G17:G18"/>
    <mergeCell ref="H17:J18"/>
    <mergeCell ref="H42:J43"/>
    <mergeCell ref="K42:K43"/>
    <mergeCell ref="A32:A33"/>
    <mergeCell ref="B32:D32"/>
    <mergeCell ref="E32:E33"/>
    <mergeCell ref="A37:A38"/>
    <mergeCell ref="B37:D37"/>
    <mergeCell ref="E37:E38"/>
    <mergeCell ref="A27:A28"/>
    <mergeCell ref="B27:D27"/>
    <mergeCell ref="P42:P43"/>
    <mergeCell ref="Q42:Q43"/>
    <mergeCell ref="R42:R43"/>
    <mergeCell ref="O12:O13"/>
    <mergeCell ref="H14:J14"/>
    <mergeCell ref="A42:A43"/>
    <mergeCell ref="B42:D42"/>
    <mergeCell ref="E42:E43"/>
    <mergeCell ref="F42:F43"/>
    <mergeCell ref="G42:G43"/>
    <mergeCell ref="O27:O28"/>
    <mergeCell ref="A12:A13"/>
    <mergeCell ref="B12:D12"/>
    <mergeCell ref="E12:E13"/>
    <mergeCell ref="F12:F13"/>
    <mergeCell ref="G12:G13"/>
    <mergeCell ref="H12:J13"/>
    <mergeCell ref="K12:K13"/>
    <mergeCell ref="M27:M28"/>
    <mergeCell ref="H27:J28"/>
    <mergeCell ref="H29:J29"/>
    <mergeCell ref="H32:J33"/>
    <mergeCell ref="H34:J34"/>
    <mergeCell ref="N27:N28"/>
    <mergeCell ref="E27:E28"/>
    <mergeCell ref="F27:F28"/>
    <mergeCell ref="G27:G28"/>
    <mergeCell ref="K27:K28"/>
    <mergeCell ref="L27:L28"/>
    <mergeCell ref="F37:F38"/>
    <mergeCell ref="G37:G38"/>
    <mergeCell ref="J37:J38"/>
    <mergeCell ref="K37:K38"/>
    <mergeCell ref="L37:L38"/>
    <mergeCell ref="M53:N53"/>
    <mergeCell ref="F32:F33"/>
    <mergeCell ref="G32:G33"/>
    <mergeCell ref="K32:K33"/>
    <mergeCell ref="L32:L33"/>
    <mergeCell ref="M32:M33"/>
    <mergeCell ref="O32:O33"/>
    <mergeCell ref="N37:N38"/>
    <mergeCell ref="A53:L53"/>
    <mergeCell ref="H37:I37"/>
    <mergeCell ref="M37:M38"/>
    <mergeCell ref="L42:L43"/>
    <mergeCell ref="M42:M43"/>
    <mergeCell ref="N42:N43"/>
    <mergeCell ref="B51:O51"/>
    <mergeCell ref="O42:O43"/>
    <mergeCell ref="A2:O2"/>
    <mergeCell ref="A7:A8"/>
    <mergeCell ref="B7:D7"/>
    <mergeCell ref="E7:E8"/>
    <mergeCell ref="F7:F8"/>
    <mergeCell ref="G7:G8"/>
    <mergeCell ref="K7:K8"/>
    <mergeCell ref="L7:L8"/>
    <mergeCell ref="M7:M8"/>
    <mergeCell ref="O7:O8"/>
    <mergeCell ref="L3:O3"/>
    <mergeCell ref="L5:O5"/>
    <mergeCell ref="L4:O4"/>
    <mergeCell ref="N7:N8"/>
    <mergeCell ref="H7:J8"/>
  </mergeCells>
  <phoneticPr fontId="3"/>
  <dataValidations count="2">
    <dataValidation type="list" allowBlank="1" showInputMessage="1" showErrorMessage="1" sqref="O29 O44:O45 R44 O24 O19 O14 O34 O39:O40">
      <formula1>$T$60:$T$62</formula1>
    </dataValidation>
    <dataValidation type="list" showInputMessage="1" showErrorMessage="1" sqref="O9">
      <formula1>$T$60:$T$61</formula1>
    </dataValidation>
  </dataValidations>
  <pageMargins left="0.7" right="0.7" top="0.75" bottom="0.75" header="0.3" footer="0.3"/>
  <pageSetup paperSize="9" scale="62" fitToHeight="0" orientation="portrait" r:id="rId1"/>
  <headerFooter alignWithMargins="0"/>
  <rowBreaks count="1" manualBreakCount="1">
    <brk id="40" max="14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8" x14ac:dyDescent="0.45"/>
  <sheetData/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算出内訳</vt:lpstr>
      <vt:lpstr>Sheet1</vt:lpstr>
      <vt:lpstr>算出内訳!Print_Area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2025-05-26T04:05:53Z</cp:lastPrinted>
  <dcterms:created xsi:type="dcterms:W3CDTF">2021-08-11T00:03:08Z</dcterms:created>
  <dcterms:modified xsi:type="dcterms:W3CDTF">2025-09-03T01:32:16Z</dcterms:modified>
</cp:coreProperties>
</file>