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hfile-sv.w2.city.chofu.tokyo.jp\0206_契約課\内部\【03　工事契約事務】\99政策・課題・その他対応【懸案・検討・個別案件】\07　週休２日制度【R5着手】\調布市要領案（三澤作業）\★起案・HP用\"/>
    </mc:Choice>
  </mc:AlternateContent>
  <bookViews>
    <workbookView xWindow="0" yWindow="0" windowWidth="21555" windowHeight="9510"/>
  </bookViews>
  <sheets>
    <sheet name="現場閉所用（月次報告・確認結果）" sheetId="1" r:id="rId1"/>
    <sheet name="交代制用（月次報告）" sheetId="3" r:id="rId2"/>
    <sheet name="交代制用（確認結果）" sheetId="4" r:id="rId3"/>
  </sheets>
  <definedNames>
    <definedName name="_xlnm.Print_Area" localSheetId="0">'現場閉所用（月次報告・確認結果）'!$A$1:$G$53</definedName>
    <definedName name="_xlnm.Print_Area" localSheetId="2">'交代制用（確認結果）'!$A$1:$G$34</definedName>
    <definedName name="_xlnm.Print_Area" localSheetId="1">'交代制用（月次報告）'!$A$1:$G$33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P40" i="4" l="1"/>
  <c r="P39" i="4"/>
  <c r="P38" i="4"/>
  <c r="P37" i="4"/>
  <c r="P36" i="4"/>
  <c r="P35" i="4"/>
  <c r="P34" i="4"/>
  <c r="P33" i="4"/>
  <c r="P32" i="4"/>
  <c r="P28" i="4"/>
  <c r="P27" i="4"/>
  <c r="P26" i="4"/>
  <c r="P25" i="4"/>
  <c r="P24" i="4"/>
  <c r="P23" i="4"/>
  <c r="P22" i="4"/>
  <c r="P21" i="4"/>
  <c r="P20" i="4"/>
  <c r="P19" i="4"/>
  <c r="F19" i="4"/>
  <c r="P18" i="4"/>
  <c r="F18" i="4"/>
  <c r="P17" i="4"/>
  <c r="P16" i="4"/>
  <c r="P15" i="4"/>
  <c r="P14" i="4"/>
  <c r="F14" i="4"/>
  <c r="P13" i="4"/>
  <c r="F13" i="4"/>
  <c r="P12" i="4"/>
  <c r="P11" i="4"/>
  <c r="P10" i="4"/>
  <c r="P9" i="4"/>
  <c r="F9" i="4"/>
  <c r="P8" i="4"/>
  <c r="F8" i="4"/>
  <c r="P7" i="4"/>
  <c r="F7" i="4"/>
  <c r="F32" i="4" l="1"/>
  <c r="F33" i="4" s="1"/>
  <c r="F9" i="3" l="1"/>
  <c r="F10" i="3"/>
  <c r="F14" i="3"/>
  <c r="F15" i="3"/>
  <c r="F19" i="3"/>
  <c r="F20" i="3"/>
  <c r="F8" i="3"/>
  <c r="F32" i="3" s="1"/>
  <c r="E49" i="1" l="1"/>
  <c r="F49" i="1" s="1"/>
  <c r="E41" i="1"/>
  <c r="E43" i="1" s="1"/>
  <c r="B8" i="1" l="1"/>
  <c r="P8" i="1" s="1"/>
  <c r="C8" i="1" l="1"/>
  <c r="B9" i="1"/>
  <c r="P9" i="1" s="1"/>
  <c r="B10" i="1" l="1"/>
  <c r="C9" i="1"/>
  <c r="C10" i="1" l="1"/>
  <c r="P10" i="1"/>
  <c r="B11" i="1"/>
  <c r="P11" i="1" s="1"/>
  <c r="B12" i="1" l="1"/>
  <c r="P12" i="1" s="1"/>
  <c r="C11" i="1"/>
  <c r="B13" i="1" l="1"/>
  <c r="P13" i="1" s="1"/>
  <c r="C12" i="1"/>
  <c r="B14" i="1" l="1"/>
  <c r="P14" i="1" s="1"/>
  <c r="C13" i="1"/>
  <c r="B15" i="1" l="1"/>
  <c r="P15" i="1" s="1"/>
  <c r="C14" i="1"/>
  <c r="B16" i="1" l="1"/>
  <c r="C15" i="1"/>
  <c r="P16" i="1" l="1"/>
  <c r="B17" i="1"/>
  <c r="P17" i="1" s="1"/>
  <c r="C16" i="1"/>
  <c r="B18" i="1" l="1"/>
  <c r="P18" i="1" s="1"/>
  <c r="C17" i="1"/>
  <c r="B19" i="1" l="1"/>
  <c r="P19" i="1" s="1"/>
  <c r="C18" i="1"/>
  <c r="B20" i="1" l="1"/>
  <c r="P20" i="1" s="1"/>
  <c r="C19" i="1"/>
  <c r="B21" i="1" l="1"/>
  <c r="P21" i="1" s="1"/>
  <c r="C20" i="1"/>
  <c r="B22" i="1" l="1"/>
  <c r="P22" i="1" s="1"/>
  <c r="C21" i="1"/>
  <c r="B23" i="1" l="1"/>
  <c r="P23" i="1" s="1"/>
  <c r="C22" i="1"/>
  <c r="B24" i="1" l="1"/>
  <c r="P24" i="1" s="1"/>
  <c r="C23" i="1"/>
  <c r="B25" i="1" l="1"/>
  <c r="P25" i="1" s="1"/>
  <c r="C24" i="1"/>
  <c r="B26" i="1" l="1"/>
  <c r="P26" i="1" s="1"/>
  <c r="C25" i="1"/>
  <c r="B27" i="1" l="1"/>
  <c r="P27" i="1" s="1"/>
  <c r="C26" i="1"/>
  <c r="B28" i="1" l="1"/>
  <c r="P28" i="1" s="1"/>
  <c r="C27" i="1"/>
  <c r="B29" i="1" l="1"/>
  <c r="P29" i="1" s="1"/>
  <c r="C28" i="1"/>
  <c r="B30" i="1" l="1"/>
  <c r="P30" i="1" s="1"/>
  <c r="C29" i="1"/>
  <c r="B31" i="1" l="1"/>
  <c r="P31" i="1" s="1"/>
  <c r="C30" i="1"/>
  <c r="B32" i="1" l="1"/>
  <c r="P32" i="1" s="1"/>
  <c r="C31" i="1"/>
  <c r="B33" i="1" l="1"/>
  <c r="P33" i="1" s="1"/>
  <c r="C32" i="1"/>
  <c r="B34" i="1" l="1"/>
  <c r="P34" i="1" s="1"/>
  <c r="C33" i="1"/>
  <c r="B35" i="1" l="1"/>
  <c r="P35" i="1" s="1"/>
  <c r="C34" i="1"/>
  <c r="B36" i="1" l="1"/>
  <c r="P36" i="1" s="1"/>
  <c r="C35" i="1"/>
  <c r="B37" i="1" l="1"/>
  <c r="P37" i="1" s="1"/>
  <c r="C36" i="1"/>
  <c r="B38" i="1" l="1"/>
  <c r="P38" i="1" s="1"/>
  <c r="C37" i="1"/>
  <c r="C38" i="1" l="1"/>
</calcChain>
</file>

<file path=xl/comments1.xml><?xml version="1.0" encoding="utf-8"?>
<comments xmlns="http://schemas.openxmlformats.org/spreadsheetml/2006/main">
  <authors>
    <author>keiyak20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keiyak20:</t>
        </r>
        <r>
          <rPr>
            <sz val="9"/>
            <color indexed="81"/>
            <rFont val="MS P ゴシック"/>
            <family val="3"/>
            <charset val="128"/>
          </rPr>
          <t xml:space="preserve">
年を選択</t>
        </r>
      </text>
    </commen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keiyak20:</t>
        </r>
        <r>
          <rPr>
            <sz val="9"/>
            <color indexed="81"/>
            <rFont val="MS P ゴシック"/>
            <family val="3"/>
            <charset val="128"/>
          </rPr>
          <t xml:space="preserve">
月を選択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keiyak20:</t>
        </r>
        <r>
          <rPr>
            <sz val="9"/>
            <color indexed="81"/>
            <rFont val="MS P ゴシック"/>
            <family val="3"/>
            <charset val="128"/>
          </rPr>
          <t xml:space="preserve">
閉所日を選択（プルダウン）</t>
        </r>
      </text>
    </comment>
  </commentList>
</comments>
</file>

<file path=xl/sharedStrings.xml><?xml version="1.0" encoding="utf-8"?>
<sst xmlns="http://schemas.openxmlformats.org/spreadsheetml/2006/main" count="89" uniqueCount="50">
  <si>
    <t>月日</t>
    <rPh sb="0" eb="1">
      <t>ツキ</t>
    </rPh>
    <rPh sb="1" eb="2">
      <t>ヒ</t>
    </rPh>
    <phoneticPr fontId="1"/>
  </si>
  <si>
    <t>曜日</t>
    <rPh sb="0" eb="2">
      <t>ヨウビ</t>
    </rPh>
    <phoneticPr fontId="1"/>
  </si>
  <si>
    <t>計画上の閉所日</t>
    <rPh sb="0" eb="2">
      <t>ケイカク</t>
    </rPh>
    <rPh sb="2" eb="3">
      <t>ジョウ</t>
    </rPh>
    <rPh sb="4" eb="6">
      <t>ヘイショ</t>
    </rPh>
    <rPh sb="6" eb="7">
      <t>ビ</t>
    </rPh>
    <phoneticPr fontId="1"/>
  </si>
  <si>
    <t>実際の閉所日</t>
    <rPh sb="0" eb="2">
      <t>ジッサイ</t>
    </rPh>
    <rPh sb="3" eb="5">
      <t>ヘイショ</t>
    </rPh>
    <rPh sb="5" eb="6">
      <t>ビ</t>
    </rPh>
    <phoneticPr fontId="1"/>
  </si>
  <si>
    <t>〇</t>
  </si>
  <si>
    <t>現場閉所日数
（実際の閉所日）</t>
    <phoneticPr fontId="1"/>
  </si>
  <si>
    <t>現場閉所率</t>
    <phoneticPr fontId="1"/>
  </si>
  <si>
    <t>現場閉所日数
（実際の閉所日）</t>
    <rPh sb="0" eb="2">
      <t>ゲンバ</t>
    </rPh>
    <rPh sb="2" eb="4">
      <t>ヘイショ</t>
    </rPh>
    <rPh sb="4" eb="6">
      <t>ニッスウ</t>
    </rPh>
    <rPh sb="8" eb="10">
      <t>ジッサイ</t>
    </rPh>
    <rPh sb="11" eb="14">
      <t>ヘイショビ</t>
    </rPh>
    <phoneticPr fontId="1"/>
  </si>
  <si>
    <t>対象日数
（月分）</t>
    <phoneticPr fontId="1"/>
  </si>
  <si>
    <t>対象日数
（工期全体）</t>
    <rPh sb="0" eb="2">
      <t>タイショウ</t>
    </rPh>
    <rPh sb="2" eb="4">
      <t>ニッスウ</t>
    </rPh>
    <rPh sb="6" eb="8">
      <t>コウキ</t>
    </rPh>
    <rPh sb="8" eb="10">
      <t>ゼンタイ</t>
    </rPh>
    <phoneticPr fontId="1"/>
  </si>
  <si>
    <t>対象期間全体分</t>
    <rPh sb="0" eb="4">
      <t>タイショウキカン</t>
    </rPh>
    <rPh sb="4" eb="6">
      <t>ゼンタイ</t>
    </rPh>
    <rPh sb="6" eb="7">
      <t>ブン</t>
    </rPh>
    <phoneticPr fontId="1"/>
  </si>
  <si>
    <t>（月ごとのA1の合計を入力）</t>
    <rPh sb="1" eb="2">
      <t>ツキ</t>
    </rPh>
    <rPh sb="8" eb="10">
      <t>ゴウケイ</t>
    </rPh>
    <rPh sb="11" eb="13">
      <t>ニュウリョク</t>
    </rPh>
    <phoneticPr fontId="1"/>
  </si>
  <si>
    <t>（対象期間全体の日数を入力。月ごとのB2の合計を入力）</t>
    <rPh sb="1" eb="3">
      <t>タイショウ</t>
    </rPh>
    <rPh sb="3" eb="5">
      <t>キカン</t>
    </rPh>
    <rPh sb="5" eb="7">
      <t>ゼンタイ</t>
    </rPh>
    <rPh sb="8" eb="10">
      <t>ニッスウ</t>
    </rPh>
    <rPh sb="11" eb="13">
      <t>ニュウリョク</t>
    </rPh>
    <rPh sb="14" eb="15">
      <t>ツキ</t>
    </rPh>
    <rPh sb="21" eb="23">
      <t>ゴウケイ</t>
    </rPh>
    <rPh sb="24" eb="26">
      <t>ニュウリョク</t>
    </rPh>
    <phoneticPr fontId="1"/>
  </si>
  <si>
    <t>対象期間</t>
    <rPh sb="0" eb="2">
      <t>タイショウ</t>
    </rPh>
    <rPh sb="2" eb="4">
      <t>キカン</t>
    </rPh>
    <phoneticPr fontId="1"/>
  </si>
  <si>
    <t>受 注 者</t>
    <rPh sb="0" eb="1">
      <t>ウケ</t>
    </rPh>
    <rPh sb="2" eb="3">
      <t>チュウ</t>
    </rPh>
    <rPh sb="4" eb="5">
      <t>モノ</t>
    </rPh>
    <phoneticPr fontId="1"/>
  </si>
  <si>
    <t>（参考）</t>
    <phoneticPr fontId="1"/>
  </si>
  <si>
    <t xml:space="preserve">   令和　　年　　月　　日　から　令和　　年　　月　　日　まで</t>
    <rPh sb="3" eb="5">
      <t>レイワ</t>
    </rPh>
    <rPh sb="7" eb="8">
      <t>ネン</t>
    </rPh>
    <rPh sb="10" eb="11">
      <t>ガツ</t>
    </rPh>
    <rPh sb="13" eb="14">
      <t>ニチ</t>
    </rPh>
    <phoneticPr fontId="1"/>
  </si>
  <si>
    <t>　</t>
  </si>
  <si>
    <t>※太枠内は判定結果自動表示</t>
    <rPh sb="1" eb="3">
      <t>フトワク</t>
    </rPh>
    <rPh sb="3" eb="4">
      <t>ナイ</t>
    </rPh>
    <rPh sb="5" eb="7">
      <t>ハンテイ</t>
    </rPh>
    <rPh sb="7" eb="9">
      <t>ケッカ</t>
    </rPh>
    <rPh sb="9" eb="11">
      <t>ジドウ</t>
    </rPh>
    <rPh sb="11" eb="13">
      <t>ヒョウジ</t>
    </rPh>
    <phoneticPr fontId="1"/>
  </si>
  <si>
    <t>※小数点第２位は切り捨て</t>
    <rPh sb="1" eb="4">
      <t>ショウスウテン</t>
    </rPh>
    <rPh sb="4" eb="5">
      <t>ダイ</t>
    </rPh>
    <rPh sb="6" eb="7">
      <t>イ</t>
    </rPh>
    <rPh sb="8" eb="9">
      <t>キ</t>
    </rPh>
    <rPh sb="10" eb="11">
      <t>ス</t>
    </rPh>
    <phoneticPr fontId="1"/>
  </si>
  <si>
    <t>会社名</t>
    <rPh sb="0" eb="2">
      <t>カイシャ</t>
    </rPh>
    <rPh sb="2" eb="3">
      <t>メイ</t>
    </rPh>
    <phoneticPr fontId="1"/>
  </si>
  <si>
    <t>氏名</t>
    <rPh sb="0" eb="2">
      <t>シメイ</t>
    </rPh>
    <phoneticPr fontId="1"/>
  </si>
  <si>
    <t>休日数（B)</t>
    <rPh sb="0" eb="2">
      <t>キュウジツ</t>
    </rPh>
    <rPh sb="2" eb="3">
      <t>スウ</t>
    </rPh>
    <phoneticPr fontId="1"/>
  </si>
  <si>
    <t>〇〇建設</t>
    <rPh sb="2" eb="4">
      <t>ケンセツ</t>
    </rPh>
    <phoneticPr fontId="1"/>
  </si>
  <si>
    <t>〇〇　〇〇</t>
    <phoneticPr fontId="1"/>
  </si>
  <si>
    <t>□□建設</t>
    <rPh sb="2" eb="4">
      <t>ケンセツ</t>
    </rPh>
    <phoneticPr fontId="1"/>
  </si>
  <si>
    <t>□□　□□</t>
    <phoneticPr fontId="1"/>
  </si>
  <si>
    <t>△△建設</t>
    <rPh sb="2" eb="4">
      <t>ケンセツ</t>
    </rPh>
    <phoneticPr fontId="1"/>
  </si>
  <si>
    <t>△△　△△</t>
    <phoneticPr fontId="1"/>
  </si>
  <si>
    <t>（A1）</t>
    <phoneticPr fontId="1"/>
  </si>
  <si>
    <t>（B2）</t>
    <phoneticPr fontId="1"/>
  </si>
  <si>
    <t>　自動入力（実際の閉所日欄の「〇」の数）</t>
    <rPh sb="1" eb="3">
      <t>ジドウ</t>
    </rPh>
    <rPh sb="3" eb="5">
      <t>ニュウリョク</t>
    </rPh>
    <rPh sb="12" eb="13">
      <t>ラン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</si>
  <si>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</si>
  <si>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対象期間（A)
（従事日数）</t>
    <rPh sb="0" eb="2">
      <t>タイショウ</t>
    </rPh>
    <rPh sb="2" eb="4">
      <t>キカン</t>
    </rPh>
    <rPh sb="9" eb="11">
      <t>ジュウジ</t>
    </rPh>
    <rPh sb="11" eb="13">
      <t>ニッスウ</t>
    </rPh>
    <phoneticPr fontId="1"/>
  </si>
  <si>
    <t>休日率（B/A)
※小数点第２位切り捨て</t>
    <rPh sb="0" eb="2">
      <t>キュウジツ</t>
    </rPh>
    <rPh sb="2" eb="3">
      <t>リツ</t>
    </rPh>
    <rPh sb="10" eb="13">
      <t>ショウスウテン</t>
    </rPh>
    <rPh sb="13" eb="14">
      <t>ダイ</t>
    </rPh>
    <rPh sb="15" eb="16">
      <t>イ</t>
    </rPh>
    <rPh sb="16" eb="17">
      <t>キ</t>
    </rPh>
    <rPh sb="18" eb="19">
      <t>ス</t>
    </rPh>
    <phoneticPr fontId="1"/>
  </si>
  <si>
    <t>休日日数（B)</t>
    <rPh sb="0" eb="2">
      <t>キュウジツ</t>
    </rPh>
    <rPh sb="2" eb="3">
      <t>ニチ</t>
    </rPh>
    <rPh sb="3" eb="4">
      <t>スウ</t>
    </rPh>
    <phoneticPr fontId="1"/>
  </si>
  <si>
    <t xml:space="preserve">  ※ 実際の確認は対象期間全体で行う。
（小数点第２位以下切り捨て）</t>
    <rPh sb="4" eb="6">
      <t>ジッサイ</t>
    </rPh>
    <rPh sb="7" eb="9">
      <t>カクニン</t>
    </rPh>
    <rPh sb="10" eb="12">
      <t>タイショウ</t>
    </rPh>
    <rPh sb="12" eb="14">
      <t>キカン</t>
    </rPh>
    <rPh sb="14" eb="16">
      <t>ゼンタイ</t>
    </rPh>
    <rPh sb="17" eb="18">
      <t>オコナ</t>
    </rPh>
    <rPh sb="22" eb="26">
      <t>ショウスウテンダイ</t>
    </rPh>
    <rPh sb="27" eb="28">
      <t>イ</t>
    </rPh>
    <rPh sb="28" eb="30">
      <t>イカ</t>
    </rPh>
    <rPh sb="30" eb="31">
      <t>キ</t>
    </rPh>
    <rPh sb="32" eb="33">
      <t>ス</t>
    </rPh>
    <phoneticPr fontId="1"/>
  </si>
  <si>
    <t>確認結果</t>
    <rPh sb="0" eb="2">
      <t>カクニン</t>
    </rPh>
    <rPh sb="2" eb="4">
      <t>ケッカ</t>
    </rPh>
    <phoneticPr fontId="1"/>
  </si>
  <si>
    <t>確認用
（最終入力）</t>
    <rPh sb="0" eb="2">
      <t>カクニン</t>
    </rPh>
    <rPh sb="2" eb="3">
      <t>ヨウ</t>
    </rPh>
    <rPh sb="5" eb="7">
      <t>サイシュウ</t>
    </rPh>
    <rPh sb="7" eb="9">
      <t>ニュウリョク</t>
    </rPh>
    <phoneticPr fontId="1"/>
  </si>
  <si>
    <t>現場閉所率
（確認結果）</t>
    <rPh sb="0" eb="5">
      <t>ゲンバヘイショリツ</t>
    </rPh>
    <rPh sb="7" eb="9">
      <t>カクニン</t>
    </rPh>
    <rPh sb="9" eb="11">
      <t>ケッカ</t>
    </rPh>
    <phoneticPr fontId="1"/>
  </si>
  <si>
    <t xml:space="preserve">   令和　 年　 月　 日　から　令和　 年　 月　 日　まで　</t>
    <rPh sb="3" eb="5">
      <t>レイワ</t>
    </rPh>
    <rPh sb="7" eb="8">
      <t>ネン</t>
    </rPh>
    <rPh sb="10" eb="11">
      <t>ガツ</t>
    </rPh>
    <rPh sb="13" eb="14">
      <t>ニチ</t>
    </rPh>
    <phoneticPr fontId="1"/>
  </si>
  <si>
    <t>※対象者数に応じて，行の追加削除を適切に行うこと。</t>
    <phoneticPr fontId="1"/>
  </si>
  <si>
    <t>※対象者数に応じて，行の追加削除を適切に行うこと。</t>
    <phoneticPr fontId="1"/>
  </si>
  <si>
    <t>確認用
（最終入力）</t>
    <phoneticPr fontId="1"/>
  </si>
  <si>
    <t>参考</t>
    <rPh sb="0" eb="2">
      <t>サンコウ</t>
    </rPh>
    <phoneticPr fontId="1"/>
  </si>
  <si>
    <t>　手動で日数を入力</t>
    <rPh sb="1" eb="3">
      <t>シュドウ</t>
    </rPh>
    <rPh sb="4" eb="6">
      <t>ニッスウ</t>
    </rPh>
    <rPh sb="7" eb="9">
      <t>ニュウリョク</t>
    </rPh>
    <phoneticPr fontId="1"/>
  </si>
  <si>
    <t>工事件名</t>
    <rPh sb="0" eb="1">
      <t>コウ</t>
    </rPh>
    <rPh sb="1" eb="2">
      <t>コト</t>
    </rPh>
    <rPh sb="2" eb="4">
      <t>ケンメイ</t>
    </rPh>
    <phoneticPr fontId="1"/>
  </si>
  <si>
    <t xml:space="preserve">   備考（計画上の閉所日を変更した理由等を記載）</t>
    <rPh sb="3" eb="5">
      <t>ビコウ</t>
    </rPh>
    <rPh sb="6" eb="8">
      <t>ケイカク</t>
    </rPh>
    <rPh sb="8" eb="9">
      <t>ジョウ</t>
    </rPh>
    <rPh sb="10" eb="12">
      <t>ヘイショ</t>
    </rPh>
    <rPh sb="12" eb="13">
      <t>ビ</t>
    </rPh>
    <rPh sb="14" eb="16">
      <t>ヘンコウ</t>
    </rPh>
    <rPh sb="18" eb="20">
      <t>リユウ</t>
    </rPh>
    <rPh sb="20" eb="21">
      <t>トウ</t>
    </rPh>
    <rPh sb="22" eb="24">
      <t>キサイ</t>
    </rPh>
    <phoneticPr fontId="1"/>
  </si>
  <si>
    <t>工事件名</t>
    <rPh sb="0" eb="2">
      <t>コウジ</t>
    </rPh>
    <rPh sb="2" eb="4">
      <t>ケンメイ</t>
    </rPh>
    <phoneticPr fontId="1"/>
  </si>
  <si>
    <t>休日率平均</t>
    <rPh sb="0" eb="2">
      <t>キュウジツ</t>
    </rPh>
    <rPh sb="2" eb="3">
      <t>リツ</t>
    </rPh>
    <rPh sb="3" eb="5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</si>
</sst>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&quot;年&quot;"/>
    <numFmt numFmtId="177" formatCode="m&quot;月&quot;d&quot;日&quot;;@"/>
    <numFmt numFmtId="178" formatCode="#&quot;月  分&quot;"/>
    <numFmt numFmtId="179" formatCode="0.0%"/>
    <numFmt numFmtId="180" formatCode="#&quot;日&quot;"/>
    <numFmt numFmtId="181" formatCode="#&quot;月 分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Border="1">
      <alignment vertical="center"/>
    </xf>
    <xf numFmtId="176" fontId="7" fillId="0" borderId="0" xfId="0" applyNumberFormat="1" applyFont="1" applyAlignment="1">
      <alignment horizontal="center" vertical="center"/>
    </xf>
    <xf numFmtId="179" fontId="0" fillId="0" borderId="1" xfId="1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180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9" fontId="0" fillId="0" borderId="2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80" fontId="0" fillId="0" borderId="0" xfId="0" applyNumberFormat="1" applyBorder="1" applyAlignment="1">
      <alignment horizontal="center" vertical="center"/>
    </xf>
    <xf numFmtId="179" fontId="0" fillId="0" borderId="0" xfId="1" applyNumberFormat="1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179" fontId="0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5" xfId="0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Alignment="1">
      <alignment vertical="top" wrapText="1"/>
    </xf>
    <xf numFmtId="0" fontId="10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177" fontId="2" fillId="0" borderId="0" xfId="0" applyNumberFormat="1" applyFont="1" applyAlignment="1">
      <alignment horizontal="left" vertical="center"/>
    </xf>
    <xf numFmtId="181" fontId="7" fillId="0" borderId="0" xfId="0" applyNumberFormat="1" applyFont="1" applyAlignment="1">
      <alignment horizontal="left" vertical="center"/>
    </xf>
    <xf numFmtId="0" fontId="0" fillId="0" borderId="9" xfId="0" applyBorder="1">
      <alignment vertical="center"/>
    </xf>
    <xf numFmtId="0" fontId="11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left" vertical="center" wrapText="1"/>
    </xf>
    <xf numFmtId="177" fontId="0" fillId="0" borderId="0" xfId="0" applyNumberFormat="1" applyBorder="1" applyAlignment="1">
      <alignment horizontal="left" vertical="center"/>
    </xf>
    <xf numFmtId="180" fontId="11" fillId="0" borderId="0" xfId="0" applyNumberFormat="1" applyFont="1" applyBorder="1" applyAlignment="1">
      <alignment horizontal="center" vertical="center" wrapText="1"/>
    </xf>
    <xf numFmtId="180" fontId="11" fillId="0" borderId="0" xfId="0" applyNumberFormat="1" applyFon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1" fillId="0" borderId="12" xfId="0" applyFont="1" applyBorder="1" applyAlignment="1">
      <alignment horizontal="left" vertical="center" wrapText="1"/>
    </xf>
    <xf numFmtId="0" fontId="0" fillId="0" borderId="13" xfId="0" applyBorder="1">
      <alignment vertical="center"/>
    </xf>
    <xf numFmtId="180" fontId="0" fillId="0" borderId="2" xfId="0" applyNumberForma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9" fontId="0" fillId="0" borderId="15" xfId="1" applyNumberFormat="1" applyFont="1" applyBorder="1" applyAlignment="1">
      <alignment horizontal="center" vertical="center"/>
    </xf>
    <xf numFmtId="179" fontId="0" fillId="0" borderId="16" xfId="1" applyNumberFormat="1" applyFont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181" fontId="7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6" xfId="0" applyNumberForma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51"/>
  <sheetViews>
    <sheetView tabSelected="1" view="pageBreakPreview" topLeftCell="A22" zoomScale="70" zoomScaleNormal="55" zoomScaleSheetLayoutView="70" workbookViewId="0">
      <selection activeCell="F12" sqref="F12"/>
    </sheetView>
  </sheetViews>
  <sheetFormatPr defaultRowHeight="18.75"/>
  <cols>
    <col min="1" max="1" width="6.375" customWidth="1"/>
    <col min="2" max="2" width="9.875" customWidth="1"/>
    <col min="3" max="3" width="9.375" customWidth="1"/>
    <col min="4" max="4" width="6.625" customWidth="1"/>
    <col min="5" max="5" width="6.125" customWidth="1"/>
    <col min="6" max="6" width="45.75" customWidth="1"/>
    <col min="7" max="7" width="2.75" customWidth="1"/>
    <col min="8" max="8" width="5.375" customWidth="1"/>
    <col min="10" max="10" width="12.75" customWidth="1"/>
    <col min="16" max="16" width="11" hidden="1" customWidth="1"/>
  </cols>
  <sheetData>
    <row r="1" spans="2:16">
      <c r="F1" s="62" t="s">
        <v>32</v>
      </c>
    </row>
    <row r="2" spans="2:16" ht="24" customHeight="1">
      <c r="B2" s="20" t="s">
        <v>14</v>
      </c>
      <c r="C2" s="72"/>
      <c r="D2" s="72"/>
      <c r="E2" s="72"/>
      <c r="F2" s="72"/>
    </row>
    <row r="3" spans="2:16" ht="24" customHeight="1">
      <c r="B3" s="20" t="s">
        <v>46</v>
      </c>
      <c r="C3" s="73"/>
      <c r="D3" s="73"/>
      <c r="E3" s="73"/>
      <c r="F3" s="73"/>
    </row>
    <row r="4" spans="2:16" ht="24" customHeight="1">
      <c r="B4" s="20" t="s">
        <v>13</v>
      </c>
      <c r="C4" s="74" t="s">
        <v>40</v>
      </c>
      <c r="D4" s="74"/>
      <c r="E4" s="74"/>
      <c r="F4" s="74"/>
    </row>
    <row r="6" spans="2:16" ht="42.75" customHeight="1">
      <c r="B6" s="63">
        <v>2024</v>
      </c>
      <c r="C6" s="64">
        <v>4</v>
      </c>
    </row>
    <row r="7" spans="2:16" ht="31.5">
      <c r="B7" s="3" t="s">
        <v>0</v>
      </c>
      <c r="C7" s="4" t="s">
        <v>1</v>
      </c>
      <c r="D7" s="17" t="s">
        <v>2</v>
      </c>
      <c r="E7" s="8" t="s">
        <v>3</v>
      </c>
      <c r="F7" s="10" t="s">
        <v>47</v>
      </c>
      <c r="G7" s="9"/>
      <c r="H7" s="9"/>
      <c r="I7" s="9"/>
      <c r="J7" s="9"/>
    </row>
    <row r="8" spans="2:16">
      <c r="B8" s="5">
        <f>DATE(B6,C6,1)</f>
        <v>45383</v>
      </c>
      <c r="C8" s="1" t="str">
        <f>TEXT(B8,"aaa")</f>
        <v>月</v>
      </c>
      <c r="D8" s="65"/>
      <c r="E8" s="65"/>
      <c r="F8" s="66"/>
      <c r="G8" s="7"/>
      <c r="H8" s="7"/>
      <c r="I8" s="7"/>
      <c r="J8" s="7"/>
      <c r="P8" t="b">
        <f>MONTH(B8)=$C$6</f>
        <v>1</v>
      </c>
    </row>
    <row r="9" spans="2:16">
      <c r="B9" s="5">
        <f>IF(B8="","",IF(DAY(B8+1)=1,"",B8+1))</f>
        <v>45384</v>
      </c>
      <c r="C9" s="1" t="str">
        <f t="shared" ref="C9:C38" si="0">TEXT(B9,"aaa")</f>
        <v>火</v>
      </c>
      <c r="D9" s="65" t="s">
        <v>17</v>
      </c>
      <c r="E9" s="65"/>
      <c r="F9" s="66"/>
      <c r="G9" s="7"/>
      <c r="H9" s="7"/>
      <c r="I9" s="7"/>
      <c r="J9" s="7"/>
      <c r="P9" t="b">
        <f t="shared" ref="P9:P38" si="1">MONTH(B9)=$C$6</f>
        <v>1</v>
      </c>
    </row>
    <row r="10" spans="2:16">
      <c r="B10" s="5">
        <f t="shared" ref="B10:B38" si="2">IF(B9="","",IF(DAY(B9+1)=1,"",B9+1))</f>
        <v>45385</v>
      </c>
      <c r="C10" s="1" t="str">
        <f t="shared" si="0"/>
        <v>水</v>
      </c>
      <c r="D10" s="65"/>
      <c r="E10" s="65"/>
      <c r="F10" s="66"/>
      <c r="G10" s="7"/>
      <c r="H10" s="7"/>
      <c r="I10" s="7"/>
      <c r="J10" s="7"/>
      <c r="P10" t="b">
        <f t="shared" si="1"/>
        <v>1</v>
      </c>
    </row>
    <row r="11" spans="2:16">
      <c r="B11" s="5">
        <f t="shared" si="2"/>
        <v>45386</v>
      </c>
      <c r="C11" s="1" t="str">
        <f t="shared" si="0"/>
        <v>木</v>
      </c>
      <c r="D11" s="65"/>
      <c r="E11" s="65"/>
      <c r="F11" s="66"/>
      <c r="G11" s="7"/>
      <c r="H11" s="7"/>
      <c r="I11" s="7"/>
      <c r="J11" s="7"/>
      <c r="P11" t="b">
        <f t="shared" si="1"/>
        <v>1</v>
      </c>
    </row>
    <row r="12" spans="2:16">
      <c r="B12" s="5">
        <f t="shared" si="2"/>
        <v>45387</v>
      </c>
      <c r="C12" s="1" t="str">
        <f t="shared" si="0"/>
        <v>金</v>
      </c>
      <c r="D12" s="65"/>
      <c r="E12" s="65"/>
      <c r="F12" s="66"/>
      <c r="G12" s="7"/>
      <c r="H12" s="7"/>
      <c r="I12" s="7"/>
      <c r="J12" s="7"/>
      <c r="P12" t="b">
        <f t="shared" si="1"/>
        <v>1</v>
      </c>
    </row>
    <row r="13" spans="2:16">
      <c r="B13" s="5">
        <f t="shared" si="2"/>
        <v>45388</v>
      </c>
      <c r="C13" s="1" t="str">
        <f t="shared" si="0"/>
        <v>土</v>
      </c>
      <c r="D13" s="65"/>
      <c r="E13" s="65" t="s">
        <v>4</v>
      </c>
      <c r="F13" s="66"/>
      <c r="G13" s="7"/>
      <c r="H13" s="7"/>
      <c r="I13" s="7"/>
      <c r="J13" s="7"/>
      <c r="P13" t="b">
        <f t="shared" si="1"/>
        <v>1</v>
      </c>
    </row>
    <row r="14" spans="2:16">
      <c r="B14" s="5">
        <f t="shared" si="2"/>
        <v>45389</v>
      </c>
      <c r="C14" s="1" t="str">
        <f t="shared" si="0"/>
        <v>日</v>
      </c>
      <c r="D14" s="65"/>
      <c r="E14" s="65" t="s">
        <v>4</v>
      </c>
      <c r="F14" s="66"/>
      <c r="G14" s="7"/>
      <c r="H14" s="7"/>
      <c r="I14" s="7"/>
      <c r="J14" s="7"/>
      <c r="P14" t="b">
        <f t="shared" si="1"/>
        <v>1</v>
      </c>
    </row>
    <row r="15" spans="2:16">
      <c r="B15" s="5">
        <f t="shared" si="2"/>
        <v>45390</v>
      </c>
      <c r="C15" s="1" t="str">
        <f t="shared" si="0"/>
        <v>月</v>
      </c>
      <c r="D15" s="65"/>
      <c r="E15" s="65"/>
      <c r="F15" s="66"/>
      <c r="G15" s="7"/>
      <c r="H15" s="7"/>
      <c r="I15" s="7"/>
      <c r="J15" s="7"/>
      <c r="P15" t="b">
        <f t="shared" si="1"/>
        <v>1</v>
      </c>
    </row>
    <row r="16" spans="2:16">
      <c r="B16" s="5">
        <f t="shared" si="2"/>
        <v>45391</v>
      </c>
      <c r="C16" s="1" t="str">
        <f t="shared" si="0"/>
        <v>火</v>
      </c>
      <c r="D16" s="65"/>
      <c r="E16" s="65"/>
      <c r="F16" s="66"/>
      <c r="G16" s="7"/>
      <c r="H16" s="7"/>
      <c r="I16" s="7"/>
      <c r="J16" s="7"/>
      <c r="P16" t="b">
        <f t="shared" si="1"/>
        <v>1</v>
      </c>
    </row>
    <row r="17" spans="2:16">
      <c r="B17" s="5">
        <f>IF(B16="","",IF(DAY(B16+1)=1,"",B16+1))</f>
        <v>45392</v>
      </c>
      <c r="C17" s="1" t="str">
        <f t="shared" si="0"/>
        <v>水</v>
      </c>
      <c r="D17" s="65"/>
      <c r="E17" s="65"/>
      <c r="F17" s="66"/>
      <c r="G17" s="7"/>
      <c r="H17" s="7"/>
      <c r="I17" s="7"/>
      <c r="J17" s="7"/>
      <c r="P17" t="b">
        <f t="shared" si="1"/>
        <v>1</v>
      </c>
    </row>
    <row r="18" spans="2:16">
      <c r="B18" s="5">
        <f t="shared" si="2"/>
        <v>45393</v>
      </c>
      <c r="C18" s="1" t="str">
        <f t="shared" si="0"/>
        <v>木</v>
      </c>
      <c r="D18" s="65"/>
      <c r="E18" s="65"/>
      <c r="F18" s="66"/>
      <c r="G18" s="7"/>
      <c r="H18" s="7"/>
      <c r="I18" s="7"/>
      <c r="J18" s="7"/>
      <c r="P18" t="b">
        <f t="shared" si="1"/>
        <v>1</v>
      </c>
    </row>
    <row r="19" spans="2:16">
      <c r="B19" s="5">
        <f t="shared" si="2"/>
        <v>45394</v>
      </c>
      <c r="C19" s="1" t="str">
        <f t="shared" si="0"/>
        <v>金</v>
      </c>
      <c r="D19" s="65"/>
      <c r="E19" s="65"/>
      <c r="F19" s="66"/>
      <c r="G19" s="7"/>
      <c r="H19" s="7"/>
      <c r="I19" s="7"/>
      <c r="J19" s="7"/>
      <c r="P19" t="b">
        <f t="shared" si="1"/>
        <v>1</v>
      </c>
    </row>
    <row r="20" spans="2:16">
      <c r="B20" s="5">
        <f t="shared" si="2"/>
        <v>45395</v>
      </c>
      <c r="C20" s="1" t="str">
        <f t="shared" si="0"/>
        <v>土</v>
      </c>
      <c r="D20" s="65"/>
      <c r="E20" s="65" t="s">
        <v>4</v>
      </c>
      <c r="F20" s="66"/>
      <c r="G20" s="7"/>
      <c r="H20" s="7"/>
      <c r="I20" s="7"/>
      <c r="J20" s="7"/>
      <c r="P20" t="b">
        <f t="shared" si="1"/>
        <v>1</v>
      </c>
    </row>
    <row r="21" spans="2:16">
      <c r="B21" s="5">
        <f t="shared" si="2"/>
        <v>45396</v>
      </c>
      <c r="C21" s="1" t="str">
        <f t="shared" si="0"/>
        <v>日</v>
      </c>
      <c r="D21" s="65"/>
      <c r="E21" s="65" t="s">
        <v>4</v>
      </c>
      <c r="F21" s="66"/>
      <c r="G21" s="7"/>
      <c r="H21" s="7"/>
      <c r="I21" s="7"/>
      <c r="J21" s="7"/>
      <c r="P21" t="b">
        <f t="shared" si="1"/>
        <v>1</v>
      </c>
    </row>
    <row r="22" spans="2:16">
      <c r="B22" s="5">
        <f t="shared" si="2"/>
        <v>45397</v>
      </c>
      <c r="C22" s="1" t="str">
        <f t="shared" si="0"/>
        <v>月</v>
      </c>
      <c r="D22" s="65"/>
      <c r="E22" s="65" t="s">
        <v>17</v>
      </c>
      <c r="F22" s="66"/>
      <c r="G22" s="7"/>
      <c r="H22" s="7"/>
      <c r="I22" s="7"/>
      <c r="J22" s="7"/>
      <c r="P22" t="b">
        <f t="shared" si="1"/>
        <v>1</v>
      </c>
    </row>
    <row r="23" spans="2:16">
      <c r="B23" s="5">
        <f t="shared" si="2"/>
        <v>45398</v>
      </c>
      <c r="C23" s="1" t="str">
        <f t="shared" si="0"/>
        <v>火</v>
      </c>
      <c r="D23" s="65"/>
      <c r="E23" s="65" t="s">
        <v>17</v>
      </c>
      <c r="F23" s="66"/>
      <c r="G23" s="7"/>
      <c r="H23" s="7"/>
      <c r="I23" s="7"/>
      <c r="J23" s="7"/>
      <c r="P23" t="b">
        <f t="shared" si="1"/>
        <v>1</v>
      </c>
    </row>
    <row r="24" spans="2:16">
      <c r="B24" s="5">
        <f t="shared" si="2"/>
        <v>45399</v>
      </c>
      <c r="C24" s="1" t="str">
        <f t="shared" si="0"/>
        <v>水</v>
      </c>
      <c r="D24" s="65"/>
      <c r="E24" s="65" t="s">
        <v>17</v>
      </c>
      <c r="F24" s="66"/>
      <c r="G24" s="7"/>
      <c r="H24" s="7"/>
      <c r="I24" s="7"/>
      <c r="J24" s="7"/>
      <c r="P24" t="b">
        <f t="shared" si="1"/>
        <v>1</v>
      </c>
    </row>
    <row r="25" spans="2:16">
      <c r="B25" s="5">
        <f t="shared" si="2"/>
        <v>45400</v>
      </c>
      <c r="C25" s="1" t="str">
        <f t="shared" si="0"/>
        <v>木</v>
      </c>
      <c r="D25" s="65"/>
      <c r="E25" s="65"/>
      <c r="F25" s="66"/>
      <c r="G25" s="7"/>
      <c r="H25" s="7"/>
      <c r="I25" s="7"/>
      <c r="J25" s="7"/>
      <c r="P25" t="b">
        <f t="shared" si="1"/>
        <v>1</v>
      </c>
    </row>
    <row r="26" spans="2:16">
      <c r="B26" s="5">
        <f t="shared" si="2"/>
        <v>45401</v>
      </c>
      <c r="C26" s="1" t="str">
        <f t="shared" si="0"/>
        <v>金</v>
      </c>
      <c r="D26" s="65"/>
      <c r="E26" s="65"/>
      <c r="F26" s="66"/>
      <c r="G26" s="7"/>
      <c r="H26" s="7"/>
      <c r="I26" s="7"/>
      <c r="J26" s="7"/>
      <c r="P26" t="b">
        <f t="shared" si="1"/>
        <v>1</v>
      </c>
    </row>
    <row r="27" spans="2:16">
      <c r="B27" s="5">
        <f t="shared" si="2"/>
        <v>45402</v>
      </c>
      <c r="C27" s="1" t="str">
        <f t="shared" si="0"/>
        <v>土</v>
      </c>
      <c r="D27" s="65"/>
      <c r="E27" s="65" t="s">
        <v>4</v>
      </c>
      <c r="F27" s="66"/>
      <c r="G27" s="7"/>
      <c r="H27" s="7"/>
      <c r="I27" s="7"/>
      <c r="J27" s="7"/>
      <c r="P27" t="b">
        <f t="shared" si="1"/>
        <v>1</v>
      </c>
    </row>
    <row r="28" spans="2:16">
      <c r="B28" s="5">
        <f t="shared" si="2"/>
        <v>45403</v>
      </c>
      <c r="C28" s="1" t="str">
        <f t="shared" si="0"/>
        <v>日</v>
      </c>
      <c r="D28" s="65"/>
      <c r="E28" s="65" t="s">
        <v>4</v>
      </c>
      <c r="F28" s="66"/>
      <c r="G28" s="7"/>
      <c r="H28" s="7"/>
      <c r="I28" s="7"/>
      <c r="J28" s="7"/>
      <c r="P28" t="b">
        <f t="shared" si="1"/>
        <v>1</v>
      </c>
    </row>
    <row r="29" spans="2:16">
      <c r="B29" s="5">
        <f t="shared" si="2"/>
        <v>45404</v>
      </c>
      <c r="C29" s="1" t="str">
        <f t="shared" si="0"/>
        <v>月</v>
      </c>
      <c r="D29" s="65"/>
      <c r="E29" s="65"/>
      <c r="F29" s="66"/>
      <c r="G29" s="7"/>
      <c r="H29" s="7"/>
      <c r="I29" s="7"/>
      <c r="J29" s="7"/>
      <c r="P29" t="b">
        <f t="shared" si="1"/>
        <v>1</v>
      </c>
    </row>
    <row r="30" spans="2:16">
      <c r="B30" s="5">
        <f t="shared" si="2"/>
        <v>45405</v>
      </c>
      <c r="C30" s="1" t="str">
        <f t="shared" si="0"/>
        <v>火</v>
      </c>
      <c r="D30" s="65"/>
      <c r="E30" s="65"/>
      <c r="F30" s="66"/>
      <c r="G30" s="7"/>
      <c r="H30" s="7"/>
      <c r="I30" s="7"/>
      <c r="J30" s="7"/>
      <c r="P30" t="b">
        <f t="shared" si="1"/>
        <v>1</v>
      </c>
    </row>
    <row r="31" spans="2:16">
      <c r="B31" s="5">
        <f t="shared" si="2"/>
        <v>45406</v>
      </c>
      <c r="C31" s="1" t="str">
        <f t="shared" si="0"/>
        <v>水</v>
      </c>
      <c r="D31" s="65"/>
      <c r="E31" s="65"/>
      <c r="F31" s="66"/>
      <c r="G31" s="7"/>
      <c r="H31" s="7"/>
      <c r="I31" s="7"/>
      <c r="J31" s="7"/>
      <c r="P31" t="b">
        <f t="shared" si="1"/>
        <v>1</v>
      </c>
    </row>
    <row r="32" spans="2:16">
      <c r="B32" s="5">
        <f t="shared" si="2"/>
        <v>45407</v>
      </c>
      <c r="C32" s="1" t="str">
        <f t="shared" si="0"/>
        <v>木</v>
      </c>
      <c r="D32" s="65"/>
      <c r="E32" s="65"/>
      <c r="F32" s="66"/>
      <c r="G32" s="7"/>
      <c r="H32" s="7"/>
      <c r="I32" s="7"/>
      <c r="J32" s="7"/>
      <c r="P32" t="b">
        <f t="shared" si="1"/>
        <v>1</v>
      </c>
    </row>
    <row r="33" spans="1:16">
      <c r="B33" s="5">
        <f t="shared" si="2"/>
        <v>45408</v>
      </c>
      <c r="C33" s="1" t="str">
        <f t="shared" si="0"/>
        <v>金</v>
      </c>
      <c r="D33" s="65"/>
      <c r="E33" s="65"/>
      <c r="F33" s="66"/>
      <c r="G33" s="7"/>
      <c r="H33" s="7"/>
      <c r="I33" s="7"/>
      <c r="J33" s="7"/>
      <c r="P33" t="b">
        <f t="shared" si="1"/>
        <v>1</v>
      </c>
    </row>
    <row r="34" spans="1:16">
      <c r="B34" s="5">
        <f t="shared" si="2"/>
        <v>45409</v>
      </c>
      <c r="C34" s="1" t="str">
        <f t="shared" si="0"/>
        <v>土</v>
      </c>
      <c r="D34" s="65"/>
      <c r="E34" s="65" t="s">
        <v>4</v>
      </c>
      <c r="F34" s="66"/>
      <c r="G34" s="7"/>
      <c r="H34" s="7"/>
      <c r="I34" s="7"/>
      <c r="J34" s="7"/>
      <c r="P34" t="b">
        <f t="shared" si="1"/>
        <v>1</v>
      </c>
    </row>
    <row r="35" spans="1:16">
      <c r="B35" s="5">
        <f t="shared" si="2"/>
        <v>45410</v>
      </c>
      <c r="C35" s="1" t="str">
        <f t="shared" si="0"/>
        <v>日</v>
      </c>
      <c r="D35" s="65"/>
      <c r="E35" s="65" t="s">
        <v>4</v>
      </c>
      <c r="F35" s="66"/>
      <c r="G35" s="7"/>
      <c r="H35" s="7"/>
      <c r="I35" s="7"/>
      <c r="J35" s="7"/>
      <c r="P35" t="b">
        <f t="shared" si="1"/>
        <v>1</v>
      </c>
    </row>
    <row r="36" spans="1:16">
      <c r="B36" s="5">
        <f t="shared" si="2"/>
        <v>45411</v>
      </c>
      <c r="C36" s="1" t="str">
        <f t="shared" si="0"/>
        <v>月</v>
      </c>
      <c r="D36" s="65"/>
      <c r="E36" s="65"/>
      <c r="F36" s="66"/>
      <c r="G36" s="7"/>
      <c r="H36" s="7"/>
      <c r="I36" s="7"/>
      <c r="J36" s="7"/>
      <c r="P36" t="b">
        <f t="shared" si="1"/>
        <v>1</v>
      </c>
    </row>
    <row r="37" spans="1:16">
      <c r="B37" s="5">
        <f t="shared" si="2"/>
        <v>45412</v>
      </c>
      <c r="C37" s="1" t="str">
        <f t="shared" si="0"/>
        <v>火</v>
      </c>
      <c r="D37" s="65"/>
      <c r="E37" s="65" t="s">
        <v>17</v>
      </c>
      <c r="F37" s="66"/>
      <c r="G37" s="7"/>
      <c r="H37" s="7"/>
      <c r="I37" s="7"/>
      <c r="J37" s="7"/>
      <c r="P37" t="b">
        <f t="shared" si="1"/>
        <v>1</v>
      </c>
    </row>
    <row r="38" spans="1:16">
      <c r="B38" s="5" t="str">
        <f t="shared" si="2"/>
        <v/>
      </c>
      <c r="C38" s="1" t="str">
        <f t="shared" si="0"/>
        <v/>
      </c>
      <c r="D38" s="65"/>
      <c r="E38" s="65" t="s">
        <v>17</v>
      </c>
      <c r="F38" s="66"/>
      <c r="G38" s="7"/>
      <c r="H38" s="7"/>
      <c r="I38" s="7"/>
      <c r="J38" s="7"/>
      <c r="P38" t="e">
        <f t="shared" si="1"/>
        <v>#VALUE!</v>
      </c>
    </row>
    <row r="39" spans="1:16">
      <c r="B39" s="2"/>
    </row>
    <row r="40" spans="1:16">
      <c r="B40" s="2"/>
      <c r="C40" s="6">
        <f>C6</f>
        <v>4</v>
      </c>
    </row>
    <row r="41" spans="1:16" ht="42" customHeight="1">
      <c r="B41" s="14" t="s">
        <v>29</v>
      </c>
      <c r="C41" s="70" t="s">
        <v>5</v>
      </c>
      <c r="D41" s="71"/>
      <c r="E41" s="16">
        <f>COUNTIF(E8:E38,"〇")</f>
        <v>8</v>
      </c>
      <c r="F41" s="21" t="s">
        <v>31</v>
      </c>
    </row>
    <row r="42" spans="1:16" ht="32.25" customHeight="1">
      <c r="B42" s="15" t="s">
        <v>30</v>
      </c>
      <c r="C42" s="71" t="s">
        <v>8</v>
      </c>
      <c r="D42" s="71"/>
      <c r="E42" s="67">
        <v>31</v>
      </c>
      <c r="F42" t="s">
        <v>45</v>
      </c>
      <c r="J42" s="1"/>
    </row>
    <row r="43" spans="1:16" ht="35.25" customHeight="1">
      <c r="B43" s="14" t="s">
        <v>15</v>
      </c>
      <c r="C43" s="71" t="s">
        <v>6</v>
      </c>
      <c r="D43" s="71"/>
      <c r="E43" s="13">
        <f>ROUNDDOWN(E41/E42,3)</f>
        <v>0.25800000000000001</v>
      </c>
      <c r="F43" s="33" t="s">
        <v>36</v>
      </c>
      <c r="J43" s="11"/>
    </row>
    <row r="46" spans="1:16" ht="32.25" customHeight="1">
      <c r="A46" s="41"/>
      <c r="B46" s="38" t="s">
        <v>38</v>
      </c>
      <c r="C46" s="46" t="s">
        <v>10</v>
      </c>
      <c r="D46" s="39"/>
      <c r="E46" s="39"/>
      <c r="F46" s="40"/>
      <c r="G46" s="54"/>
    </row>
    <row r="47" spans="1:16" ht="43.5" customHeight="1">
      <c r="A47" s="41"/>
      <c r="B47" s="11"/>
      <c r="C47" s="75" t="s">
        <v>7</v>
      </c>
      <c r="D47" s="69"/>
      <c r="E47" s="67">
        <v>35</v>
      </c>
      <c r="F47" s="11" t="s">
        <v>11</v>
      </c>
      <c r="G47" s="41"/>
    </row>
    <row r="48" spans="1:16" ht="37.5" customHeight="1" thickBot="1">
      <c r="A48" s="41"/>
      <c r="B48" s="11"/>
      <c r="C48" s="68" t="s">
        <v>9</v>
      </c>
      <c r="D48" s="69"/>
      <c r="E48" s="67">
        <v>120</v>
      </c>
      <c r="F48" s="26" t="s">
        <v>12</v>
      </c>
      <c r="G48" s="41"/>
    </row>
    <row r="49" spans="1:7" ht="35.25" customHeight="1" thickBot="1">
      <c r="A49" s="41"/>
      <c r="B49" s="11"/>
      <c r="C49" s="68" t="s">
        <v>39</v>
      </c>
      <c r="D49" s="69"/>
      <c r="E49" s="22">
        <f>ROUNDDOWN(E47/E48,3)</f>
        <v>0.29099999999999998</v>
      </c>
      <c r="F49" s="56" t="str">
        <f>IF(E49&gt;=0.285,"４週８休以上",IF(E49&gt;=0.25,"４週７休以上 ４週８休未満",IF(E49&gt;=0.214,"４週６休以上 ４週７休未満","４週６休未満")))</f>
        <v>４週８休以上</v>
      </c>
      <c r="G49" s="57"/>
    </row>
    <row r="50" spans="1:7">
      <c r="A50" s="41"/>
      <c r="B50" s="11"/>
      <c r="C50" s="11"/>
      <c r="D50" s="11"/>
      <c r="E50" s="11"/>
      <c r="F50" s="11" t="s">
        <v>18</v>
      </c>
      <c r="G50" s="41"/>
    </row>
    <row r="51" spans="1:7">
      <c r="A51" s="41"/>
      <c r="B51" s="45"/>
      <c r="C51" s="42"/>
      <c r="D51" s="42"/>
      <c r="E51" s="42"/>
      <c r="F51" s="42" t="s">
        <v>19</v>
      </c>
      <c r="G51" s="55"/>
    </row>
  </sheetData>
  <mergeCells count="9">
    <mergeCell ref="C49:D49"/>
    <mergeCell ref="C41:D41"/>
    <mergeCell ref="C42:D42"/>
    <mergeCell ref="C43:D43"/>
    <mergeCell ref="C2:F2"/>
    <mergeCell ref="C3:F3"/>
    <mergeCell ref="C4:F4"/>
    <mergeCell ref="C48:D48"/>
    <mergeCell ref="C47:D47"/>
  </mergeCells>
  <phoneticPr fontId="1"/>
  <conditionalFormatting sqref="B8:F38">
    <cfRule type="expression" dxfId="2" priority="1">
      <formula>MONTH($B8)=$C$6</formula>
    </cfRule>
    <cfRule type="expression" dxfId="1" priority="5">
      <formula>$C8="日"</formula>
    </cfRule>
    <cfRule type="expression" dxfId="0" priority="6">
      <formula>$C8="土"</formula>
    </cfRule>
  </conditionalFormatting>
  <dataValidations count="3">
    <dataValidation type="list" allowBlank="1" showInputMessage="1" showErrorMessage="1" sqref="B6">
      <formula1>"　　　,2024,2025,2026,2027,2028,2029,2030,2031,2032,2033,2034,2034,2035,2036,2037,2038,2039,2040"</formula1>
    </dataValidation>
    <dataValidation type="list" allowBlank="1" showInputMessage="1" showErrorMessage="1" sqref="C6">
      <formula1>"1,2,3,4,5,6,7,8,9,10,11,12"</formula1>
    </dataValidation>
    <dataValidation type="list" allowBlank="1" showInputMessage="1" showErrorMessage="1" sqref="D8:E38">
      <formula1>"　,〇"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&amp;L&amp;14現場閉所状況等確認表（現場閉所用）&amp;R&amp;14様式</oddHeader>
  </headerFooter>
  <rowBreaks count="1" manualBreakCount="1">
    <brk id="45" max="6" man="1"/>
  </rowBreaks>
  <colBreaks count="1" manualBreakCount="1">
    <brk id="11" max="42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J53"/>
  <sheetViews>
    <sheetView view="pageBreakPreview" topLeftCell="A4" zoomScale="70" zoomScaleNormal="55" zoomScaleSheetLayoutView="70" workbookViewId="0">
      <selection activeCell="Q14" sqref="Q14"/>
    </sheetView>
  </sheetViews>
  <sheetFormatPr defaultRowHeight="18.75"/>
  <cols>
    <col min="1" max="1" width="6.375" customWidth="1"/>
    <col min="2" max="2" width="17.25" customWidth="1"/>
    <col min="3" max="3" width="16.125" customWidth="1"/>
    <col min="4" max="4" width="14.25" customWidth="1"/>
    <col min="5" max="5" width="15.75" customWidth="1"/>
    <col min="6" max="6" width="18.75" customWidth="1"/>
    <col min="7" max="7" width="2.75" customWidth="1"/>
    <col min="8" max="8" width="14.5" customWidth="1"/>
    <col min="10" max="10" width="12.75" customWidth="1"/>
  </cols>
  <sheetData>
    <row r="1" spans="2:10">
      <c r="E1" s="78" t="s">
        <v>32</v>
      </c>
      <c r="F1" s="78"/>
    </row>
    <row r="2" spans="2:10" ht="24" customHeight="1">
      <c r="B2" s="19" t="s">
        <v>14</v>
      </c>
      <c r="C2" s="79"/>
      <c r="D2" s="79"/>
      <c r="E2" s="79"/>
      <c r="F2" s="79"/>
    </row>
    <row r="3" spans="2:10" ht="24" customHeight="1">
      <c r="B3" s="20" t="s">
        <v>48</v>
      </c>
      <c r="C3" s="80"/>
      <c r="D3" s="80"/>
      <c r="E3" s="80"/>
      <c r="F3" s="80"/>
    </row>
    <row r="4" spans="2:10" ht="24" customHeight="1">
      <c r="B4" s="20" t="s">
        <v>13</v>
      </c>
      <c r="C4" s="81" t="s">
        <v>16</v>
      </c>
      <c r="D4" s="81"/>
      <c r="E4" s="81"/>
      <c r="F4" s="81"/>
    </row>
    <row r="6" spans="2:10" ht="42.75" customHeight="1" thickBot="1">
      <c r="B6" s="12">
        <v>2024</v>
      </c>
      <c r="C6" s="44">
        <v>1</v>
      </c>
    </row>
    <row r="7" spans="2:10" ht="38.25" customHeight="1">
      <c r="B7" s="3" t="s">
        <v>20</v>
      </c>
      <c r="C7" s="4" t="s">
        <v>21</v>
      </c>
      <c r="D7" s="17" t="s">
        <v>33</v>
      </c>
      <c r="E7" s="18" t="s">
        <v>35</v>
      </c>
      <c r="F7" s="59" t="s">
        <v>34</v>
      </c>
      <c r="G7" s="9"/>
      <c r="H7" s="9"/>
      <c r="I7" s="9"/>
      <c r="J7" s="9"/>
    </row>
    <row r="8" spans="2:10">
      <c r="B8" s="31" t="s">
        <v>23</v>
      </c>
      <c r="C8" s="32" t="s">
        <v>24</v>
      </c>
      <c r="D8" s="16">
        <v>28</v>
      </c>
      <c r="E8" s="58">
        <v>8</v>
      </c>
      <c r="F8" s="60">
        <f>ROUNDDOWN(E8/D8,3)</f>
        <v>0.28499999999999998</v>
      </c>
      <c r="G8" s="7"/>
      <c r="H8" s="7"/>
      <c r="I8" s="7"/>
      <c r="J8" s="7"/>
    </row>
    <row r="9" spans="2:10">
      <c r="B9" s="31"/>
      <c r="C9" s="32" t="s">
        <v>24</v>
      </c>
      <c r="D9" s="16">
        <v>28</v>
      </c>
      <c r="E9" s="58">
        <v>8</v>
      </c>
      <c r="F9" s="60">
        <f t="shared" ref="F9:F20" si="0">ROUNDDOWN(E9/D9,3)</f>
        <v>0.28499999999999998</v>
      </c>
      <c r="G9" s="7"/>
      <c r="H9" s="7"/>
      <c r="I9" s="7"/>
      <c r="J9" s="7"/>
    </row>
    <row r="10" spans="2:10">
      <c r="B10" s="31"/>
      <c r="C10" s="32" t="s">
        <v>24</v>
      </c>
      <c r="D10" s="16">
        <v>28</v>
      </c>
      <c r="E10" s="58">
        <v>8</v>
      </c>
      <c r="F10" s="60">
        <f t="shared" si="0"/>
        <v>0.28499999999999998</v>
      </c>
      <c r="G10" s="7"/>
      <c r="H10" s="7"/>
      <c r="I10" s="7"/>
      <c r="J10" s="7"/>
    </row>
    <row r="11" spans="2:10">
      <c r="B11" s="31"/>
      <c r="C11" s="32"/>
      <c r="D11" s="16"/>
      <c r="E11" s="58"/>
      <c r="F11" s="60"/>
      <c r="G11" s="7"/>
      <c r="H11" s="7"/>
      <c r="I11" s="7"/>
      <c r="J11" s="7"/>
    </row>
    <row r="12" spans="2:10">
      <c r="B12" s="31"/>
      <c r="C12" s="32"/>
      <c r="D12" s="16"/>
      <c r="E12" s="58"/>
      <c r="F12" s="60"/>
      <c r="G12" s="7"/>
      <c r="H12" s="7"/>
      <c r="I12" s="7"/>
      <c r="J12" s="7"/>
    </row>
    <row r="13" spans="2:10">
      <c r="B13" s="31"/>
      <c r="C13" s="32"/>
      <c r="D13" s="16"/>
      <c r="E13" s="58"/>
      <c r="F13" s="60"/>
      <c r="G13" s="7"/>
      <c r="H13" s="7"/>
      <c r="I13" s="7"/>
      <c r="J13" s="7"/>
    </row>
    <row r="14" spans="2:10">
      <c r="B14" s="31" t="s">
        <v>25</v>
      </c>
      <c r="C14" s="32" t="s">
        <v>26</v>
      </c>
      <c r="D14" s="16">
        <v>28</v>
      </c>
      <c r="E14" s="58">
        <v>8</v>
      </c>
      <c r="F14" s="60">
        <f t="shared" si="0"/>
        <v>0.28499999999999998</v>
      </c>
      <c r="G14" s="7"/>
      <c r="H14" s="7"/>
      <c r="I14" s="7"/>
      <c r="J14" s="7"/>
    </row>
    <row r="15" spans="2:10">
      <c r="B15" s="31"/>
      <c r="C15" s="32" t="s">
        <v>26</v>
      </c>
      <c r="D15" s="16">
        <v>28</v>
      </c>
      <c r="E15" s="58">
        <v>7</v>
      </c>
      <c r="F15" s="60">
        <f t="shared" si="0"/>
        <v>0.25</v>
      </c>
      <c r="G15" s="7"/>
      <c r="H15" s="7"/>
      <c r="I15" s="7"/>
      <c r="J15" s="7"/>
    </row>
    <row r="16" spans="2:10">
      <c r="B16" s="31"/>
      <c r="C16" s="32"/>
      <c r="D16" s="16"/>
      <c r="E16" s="58"/>
      <c r="F16" s="60"/>
      <c r="G16" s="7"/>
      <c r="H16" s="7"/>
      <c r="I16" s="7"/>
      <c r="J16" s="7"/>
    </row>
    <row r="17" spans="2:10">
      <c r="B17" s="31"/>
      <c r="C17" s="32"/>
      <c r="D17" s="16"/>
      <c r="E17" s="58"/>
      <c r="F17" s="60"/>
      <c r="G17" s="7"/>
      <c r="H17" s="7"/>
      <c r="I17" s="7"/>
      <c r="J17" s="7"/>
    </row>
    <row r="18" spans="2:10">
      <c r="B18" s="31"/>
      <c r="C18" s="32"/>
      <c r="D18" s="16"/>
      <c r="E18" s="58"/>
      <c r="F18" s="60"/>
      <c r="G18" s="7"/>
      <c r="H18" s="7"/>
      <c r="I18" s="7"/>
      <c r="J18" s="7"/>
    </row>
    <row r="19" spans="2:10">
      <c r="B19" s="31" t="s">
        <v>27</v>
      </c>
      <c r="C19" s="32" t="s">
        <v>28</v>
      </c>
      <c r="D19" s="16">
        <v>28</v>
      </c>
      <c r="E19" s="58">
        <v>8</v>
      </c>
      <c r="F19" s="60">
        <f t="shared" si="0"/>
        <v>0.28499999999999998</v>
      </c>
      <c r="G19" s="7"/>
      <c r="H19" s="7"/>
      <c r="I19" s="7"/>
      <c r="J19" s="7"/>
    </row>
    <row r="20" spans="2:10">
      <c r="B20" s="31"/>
      <c r="C20" s="32" t="s">
        <v>28</v>
      </c>
      <c r="D20" s="16">
        <v>28</v>
      </c>
      <c r="E20" s="58">
        <v>9</v>
      </c>
      <c r="F20" s="60">
        <f t="shared" si="0"/>
        <v>0.32100000000000001</v>
      </c>
      <c r="G20" s="7"/>
      <c r="H20" s="7"/>
      <c r="I20" s="7"/>
      <c r="J20" s="7"/>
    </row>
    <row r="21" spans="2:10">
      <c r="B21" s="31"/>
      <c r="C21" s="32"/>
      <c r="D21" s="16"/>
      <c r="E21" s="58"/>
      <c r="F21" s="60"/>
      <c r="G21" s="7"/>
      <c r="H21" s="7"/>
      <c r="I21" s="7"/>
      <c r="J21" s="7"/>
    </row>
    <row r="22" spans="2:10">
      <c r="B22" s="31"/>
      <c r="C22" s="32"/>
      <c r="D22" s="16"/>
      <c r="E22" s="58"/>
      <c r="F22" s="60"/>
      <c r="G22" s="7"/>
      <c r="H22" s="7"/>
      <c r="I22" s="7"/>
      <c r="J22" s="7"/>
    </row>
    <row r="23" spans="2:10">
      <c r="B23" s="31"/>
      <c r="C23" s="32"/>
      <c r="D23" s="16"/>
      <c r="E23" s="58"/>
      <c r="F23" s="60"/>
      <c r="G23" s="7"/>
      <c r="H23" s="7"/>
      <c r="I23" s="7"/>
      <c r="J23" s="7"/>
    </row>
    <row r="24" spans="2:10">
      <c r="B24" s="31"/>
      <c r="C24" s="32"/>
      <c r="D24" s="16"/>
      <c r="E24" s="58"/>
      <c r="F24" s="60"/>
      <c r="G24" s="7"/>
      <c r="H24" s="7"/>
      <c r="I24" s="7"/>
      <c r="J24" s="7"/>
    </row>
    <row r="25" spans="2:10">
      <c r="B25" s="31"/>
      <c r="C25" s="32"/>
      <c r="D25" s="16"/>
      <c r="E25" s="58"/>
      <c r="F25" s="60"/>
      <c r="G25" s="7"/>
      <c r="H25" s="7"/>
      <c r="I25" s="7"/>
      <c r="J25" s="7"/>
    </row>
    <row r="26" spans="2:10">
      <c r="B26" s="31"/>
      <c r="C26" s="32"/>
      <c r="D26" s="16"/>
      <c r="E26" s="58"/>
      <c r="F26" s="60"/>
      <c r="G26" s="7"/>
      <c r="H26" s="7"/>
      <c r="I26" s="7"/>
      <c r="J26" s="7"/>
    </row>
    <row r="27" spans="2:10">
      <c r="B27" s="31"/>
      <c r="C27" s="32"/>
      <c r="D27" s="16"/>
      <c r="E27" s="58"/>
      <c r="F27" s="60"/>
      <c r="G27" s="7"/>
      <c r="H27" s="7"/>
      <c r="I27" s="7"/>
      <c r="J27" s="7"/>
    </row>
    <row r="28" spans="2:10">
      <c r="B28" s="31"/>
      <c r="C28" s="32"/>
      <c r="D28" s="16"/>
      <c r="E28" s="58"/>
      <c r="F28" s="60"/>
      <c r="G28" s="7"/>
      <c r="H28" s="7"/>
      <c r="I28" s="7"/>
      <c r="J28" s="7"/>
    </row>
    <row r="29" spans="2:10" ht="19.5" thickBot="1">
      <c r="B29" s="31"/>
      <c r="C29" s="32"/>
      <c r="D29" s="16"/>
      <c r="E29" s="58"/>
      <c r="F29" s="61"/>
      <c r="G29" s="7"/>
      <c r="H29" s="7"/>
      <c r="I29" s="7"/>
      <c r="J29" s="7"/>
    </row>
    <row r="30" spans="2:10">
      <c r="B30" s="82" t="s">
        <v>41</v>
      </c>
      <c r="C30" s="82"/>
      <c r="D30" s="82"/>
      <c r="E30" s="24"/>
      <c r="F30" s="28"/>
      <c r="G30" s="7"/>
      <c r="H30" s="7"/>
      <c r="I30" s="7"/>
      <c r="J30" s="7"/>
    </row>
    <row r="31" spans="2:10" ht="19.5" thickBot="1">
      <c r="B31" s="50"/>
      <c r="C31" s="50"/>
      <c r="D31" s="50"/>
      <c r="E31" s="53" t="s">
        <v>44</v>
      </c>
      <c r="F31" s="28"/>
      <c r="G31" s="7"/>
      <c r="H31" s="7"/>
      <c r="I31" s="7"/>
      <c r="J31" s="7"/>
    </row>
    <row r="32" spans="2:10" ht="19.5" thickBot="1">
      <c r="B32" s="43"/>
      <c r="C32" s="1"/>
      <c r="D32" s="1"/>
      <c r="E32" s="34" t="s">
        <v>49</v>
      </c>
      <c r="F32" s="35">
        <f>AVERAGE(F8:F29)</f>
        <v>0.28514285714285709</v>
      </c>
      <c r="G32" s="7"/>
      <c r="H32" s="1"/>
      <c r="I32" s="7"/>
      <c r="J32" s="7"/>
    </row>
    <row r="33" spans="2:10">
      <c r="B33" s="5"/>
      <c r="C33" s="1"/>
      <c r="D33" s="1"/>
      <c r="E33" s="1"/>
      <c r="F33" s="7"/>
      <c r="G33" s="7"/>
      <c r="H33" s="7"/>
      <c r="I33" s="7"/>
      <c r="J33" s="7"/>
    </row>
    <row r="34" spans="2:10">
      <c r="B34" s="36"/>
      <c r="C34" s="1"/>
      <c r="D34" s="1"/>
      <c r="E34" s="1"/>
      <c r="F34" s="7"/>
      <c r="G34" s="7"/>
      <c r="H34" s="7"/>
      <c r="I34" s="7"/>
      <c r="J34" s="7"/>
    </row>
    <row r="35" spans="2:10" ht="18.75" customHeight="1">
      <c r="B35" s="37"/>
      <c r="C35" s="37"/>
      <c r="D35" s="37"/>
      <c r="E35" s="37"/>
      <c r="F35" s="37"/>
      <c r="G35" s="7"/>
      <c r="H35" s="7"/>
      <c r="I35" s="7"/>
      <c r="J35" s="7"/>
    </row>
    <row r="36" spans="2:10">
      <c r="B36" s="37"/>
      <c r="C36" s="37"/>
      <c r="D36" s="37"/>
      <c r="E36" s="37"/>
      <c r="F36" s="37"/>
      <c r="G36" s="7"/>
      <c r="H36" s="7"/>
      <c r="I36" s="7"/>
      <c r="J36" s="7"/>
    </row>
    <row r="37" spans="2:10">
      <c r="B37" s="37"/>
      <c r="C37" s="37"/>
      <c r="D37" s="37"/>
      <c r="E37" s="37"/>
      <c r="F37" s="37"/>
      <c r="G37" s="7"/>
      <c r="H37" s="7"/>
      <c r="I37" s="7"/>
      <c r="J37" s="7"/>
    </row>
    <row r="38" spans="2:10">
      <c r="B38" s="37"/>
      <c r="C38" s="37"/>
      <c r="D38" s="37"/>
      <c r="E38" s="37"/>
      <c r="F38" s="37"/>
      <c r="G38" s="7"/>
      <c r="H38" s="7"/>
      <c r="I38" s="7"/>
      <c r="J38" s="7"/>
    </row>
    <row r="39" spans="2:10">
      <c r="B39" s="37"/>
      <c r="C39" s="37"/>
      <c r="D39" s="37"/>
      <c r="E39" s="37"/>
      <c r="F39" s="37"/>
      <c r="G39" s="7"/>
      <c r="H39" s="7"/>
      <c r="I39" s="7"/>
      <c r="J39" s="7"/>
    </row>
    <row r="40" spans="2:10">
      <c r="B40" s="37"/>
      <c r="C40" s="37"/>
      <c r="D40" s="37"/>
      <c r="E40" s="37"/>
      <c r="F40" s="37"/>
      <c r="G40" s="7"/>
      <c r="H40" s="7"/>
      <c r="I40" s="7"/>
      <c r="J40" s="7"/>
    </row>
    <row r="41" spans="2:10">
      <c r="B41" s="37"/>
      <c r="C41" s="37"/>
      <c r="D41" s="37"/>
      <c r="E41" s="37"/>
      <c r="F41" s="37"/>
    </row>
    <row r="42" spans="2:10">
      <c r="B42" s="37"/>
      <c r="C42" s="37"/>
      <c r="D42" s="37"/>
      <c r="E42" s="37"/>
      <c r="F42" s="37"/>
    </row>
    <row r="43" spans="2:10">
      <c r="B43" s="37"/>
      <c r="C43" s="37"/>
      <c r="D43" s="37"/>
      <c r="E43" s="37"/>
      <c r="F43" s="37"/>
    </row>
    <row r="44" spans="2:10" ht="18.75" customHeight="1">
      <c r="B44" s="37"/>
      <c r="C44" s="37"/>
      <c r="D44" s="37"/>
      <c r="E44" s="37"/>
      <c r="F44" s="37"/>
    </row>
    <row r="45" spans="2:10" ht="18.75" customHeight="1">
      <c r="B45" s="37"/>
      <c r="C45" s="37"/>
      <c r="D45" s="37"/>
      <c r="E45" s="37"/>
      <c r="F45" s="37"/>
      <c r="J45" s="1"/>
    </row>
    <row r="46" spans="2:10" ht="18.75" customHeight="1">
      <c r="B46" s="14"/>
      <c r="C46" s="30"/>
      <c r="D46" s="30"/>
      <c r="E46" s="25"/>
      <c r="J46" s="11"/>
    </row>
    <row r="49" spans="2:6" ht="32.25" customHeight="1">
      <c r="B49" s="23"/>
      <c r="C49" s="27"/>
      <c r="D49" s="27"/>
      <c r="E49" s="27"/>
    </row>
    <row r="50" spans="2:6" ht="43.5" customHeight="1">
      <c r="C50" s="76"/>
      <c r="D50" s="77"/>
      <c r="E50" s="24"/>
      <c r="F50" s="11"/>
    </row>
    <row r="51" spans="2:6" ht="37.5" customHeight="1">
      <c r="C51" s="77"/>
      <c r="D51" s="77"/>
      <c r="E51" s="24"/>
      <c r="F51" s="26"/>
    </row>
    <row r="52" spans="2:6">
      <c r="C52" s="77"/>
      <c r="D52" s="77"/>
      <c r="E52" s="28"/>
      <c r="F52" s="29"/>
    </row>
    <row r="53" spans="2:6">
      <c r="C53" s="11"/>
      <c r="D53" s="11"/>
      <c r="E53" s="11"/>
      <c r="F53" s="11"/>
    </row>
  </sheetData>
  <mergeCells count="8">
    <mergeCell ref="C50:D50"/>
    <mergeCell ref="C51:D51"/>
    <mergeCell ref="C52:D52"/>
    <mergeCell ref="E1:F1"/>
    <mergeCell ref="C2:F2"/>
    <mergeCell ref="C3:F3"/>
    <mergeCell ref="C4:F4"/>
    <mergeCell ref="B30:D30"/>
  </mergeCells>
  <phoneticPr fontId="1"/>
  <dataValidations count="2">
    <dataValidation type="list" allowBlank="1" showInputMessage="1" showErrorMessage="1" sqref="C6">
      <formula1>"1,2,3,4,5,6,7,8,9,10,11,12"</formula1>
    </dataValidation>
    <dataValidation type="list" allowBlank="1" showInputMessage="1" showErrorMessage="1" sqref="B6">
      <formula1>"2024,2025,2026,2027,2028,2029,2030,2031,2032,2033,2034,2034,2035,2036,2037,2038,2039,2040"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horizontalDpi="0" verticalDpi="0" r:id="rId1"/>
  <headerFooter>
    <oddHeader>&amp;L&amp;14現場閉所状況等確認表（交代制用）&amp;R&amp;14様式</oddHeader>
  </headerFooter>
  <rowBreaks count="2" manualBreakCount="2">
    <brk id="48" max="10" man="1"/>
    <brk id="49" max="16383" man="1"/>
  </rowBreaks>
  <colBreaks count="2" manualBreakCount="2">
    <brk id="2" max="1048575" man="1"/>
    <brk id="11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53"/>
  <sheetViews>
    <sheetView view="pageBreakPreview" topLeftCell="A16" zoomScaleNormal="55" zoomScaleSheetLayoutView="100" workbookViewId="0">
      <selection activeCell="E26" sqref="E26"/>
    </sheetView>
  </sheetViews>
  <sheetFormatPr defaultRowHeight="18.75"/>
  <cols>
    <col min="1" max="1" width="6.375" customWidth="1"/>
    <col min="2" max="2" width="17.25" customWidth="1"/>
    <col min="3" max="3" width="16.125" customWidth="1"/>
    <col min="4" max="4" width="14.25" customWidth="1"/>
    <col min="5" max="5" width="15.75" customWidth="1"/>
    <col min="6" max="6" width="18.75" customWidth="1"/>
    <col min="7" max="7" width="2.75" customWidth="1"/>
    <col min="8" max="8" width="14.5" customWidth="1"/>
    <col min="10" max="10" width="12.75" customWidth="1"/>
    <col min="16" max="16" width="11" customWidth="1"/>
  </cols>
  <sheetData>
    <row r="1" spans="2:16">
      <c r="E1" s="78" t="s">
        <v>32</v>
      </c>
      <c r="F1" s="78"/>
    </row>
    <row r="2" spans="2:16" ht="24" customHeight="1">
      <c r="B2" s="19" t="s">
        <v>14</v>
      </c>
      <c r="C2" s="79"/>
      <c r="D2" s="79"/>
      <c r="E2" s="79"/>
      <c r="F2" s="79"/>
    </row>
    <row r="3" spans="2:16" ht="24" customHeight="1">
      <c r="B3" s="20" t="s">
        <v>46</v>
      </c>
      <c r="C3" s="80"/>
      <c r="D3" s="80"/>
      <c r="E3" s="80"/>
      <c r="F3" s="80"/>
    </row>
    <row r="4" spans="2:16" ht="24" customHeight="1">
      <c r="B4" s="20" t="s">
        <v>13</v>
      </c>
      <c r="C4" s="81" t="s">
        <v>16</v>
      </c>
      <c r="D4" s="81"/>
      <c r="E4" s="81"/>
      <c r="F4" s="81"/>
    </row>
    <row r="5" spans="2:16" ht="19.5" thickBot="1"/>
    <row r="6" spans="2:16" ht="38.25" customHeight="1">
      <c r="B6" s="3" t="s">
        <v>20</v>
      </c>
      <c r="C6" s="4" t="s">
        <v>21</v>
      </c>
      <c r="D6" s="17" t="s">
        <v>33</v>
      </c>
      <c r="E6" s="18" t="s">
        <v>22</v>
      </c>
      <c r="F6" s="59" t="s">
        <v>34</v>
      </c>
      <c r="G6" s="9"/>
      <c r="H6" s="9"/>
      <c r="I6" s="9"/>
      <c r="J6" s="9"/>
    </row>
    <row r="7" spans="2:16">
      <c r="B7" s="31" t="s">
        <v>23</v>
      </c>
      <c r="C7" s="32" t="s">
        <v>24</v>
      </c>
      <c r="D7" s="16">
        <v>28</v>
      </c>
      <c r="E7" s="58">
        <v>8</v>
      </c>
      <c r="F7" s="60">
        <f>ROUNDDOWN(E7/D7,3)</f>
        <v>0.28499999999999998</v>
      </c>
      <c r="G7" s="7"/>
      <c r="H7" s="7"/>
      <c r="I7" s="7"/>
      <c r="J7" s="7"/>
      <c r="P7" t="e">
        <f>MONTH(B7)=#REF!</f>
        <v>#VALUE!</v>
      </c>
    </row>
    <row r="8" spans="2:16">
      <c r="B8" s="31"/>
      <c r="C8" s="32" t="s">
        <v>24</v>
      </c>
      <c r="D8" s="16">
        <v>28</v>
      </c>
      <c r="E8" s="58">
        <v>8</v>
      </c>
      <c r="F8" s="60">
        <f t="shared" ref="F8:F19" si="0">ROUNDDOWN(E8/D8,3)</f>
        <v>0.28499999999999998</v>
      </c>
      <c r="G8" s="7"/>
      <c r="H8" s="7"/>
      <c r="I8" s="7"/>
      <c r="J8" s="7"/>
      <c r="P8" t="e">
        <f>MONTH(B8)=#REF!</f>
        <v>#REF!</v>
      </c>
    </row>
    <row r="9" spans="2:16">
      <c r="B9" s="31"/>
      <c r="C9" s="32" t="s">
        <v>24</v>
      </c>
      <c r="D9" s="16">
        <v>28</v>
      </c>
      <c r="E9" s="58">
        <v>8</v>
      </c>
      <c r="F9" s="60">
        <f t="shared" si="0"/>
        <v>0.28499999999999998</v>
      </c>
      <c r="G9" s="7"/>
      <c r="H9" s="7"/>
      <c r="I9" s="7"/>
      <c r="J9" s="7"/>
      <c r="P9" t="e">
        <f>MONTH(B9)=#REF!</f>
        <v>#REF!</v>
      </c>
    </row>
    <row r="10" spans="2:16">
      <c r="B10" s="31"/>
      <c r="C10" s="32"/>
      <c r="D10" s="16"/>
      <c r="E10" s="58"/>
      <c r="F10" s="60"/>
      <c r="G10" s="7"/>
      <c r="H10" s="7"/>
      <c r="I10" s="7"/>
      <c r="J10" s="7"/>
      <c r="P10" t="e">
        <f>MONTH(B10)=#REF!</f>
        <v>#REF!</v>
      </c>
    </row>
    <row r="11" spans="2:16">
      <c r="B11" s="31"/>
      <c r="C11" s="32"/>
      <c r="D11" s="16"/>
      <c r="E11" s="58"/>
      <c r="F11" s="60"/>
      <c r="G11" s="7"/>
      <c r="H11" s="7"/>
      <c r="I11" s="7"/>
      <c r="J11" s="7"/>
      <c r="P11" t="e">
        <f>MONTH(B11)=#REF!</f>
        <v>#REF!</v>
      </c>
    </row>
    <row r="12" spans="2:16">
      <c r="B12" s="31"/>
      <c r="C12" s="32"/>
      <c r="D12" s="16"/>
      <c r="E12" s="58"/>
      <c r="F12" s="60"/>
      <c r="G12" s="7"/>
      <c r="H12" s="7"/>
      <c r="I12" s="7"/>
      <c r="J12" s="7"/>
      <c r="P12" t="e">
        <f>MONTH(B12)=#REF!</f>
        <v>#REF!</v>
      </c>
    </row>
    <row r="13" spans="2:16">
      <c r="B13" s="31" t="s">
        <v>25</v>
      </c>
      <c r="C13" s="32" t="s">
        <v>26</v>
      </c>
      <c r="D13" s="16">
        <v>28</v>
      </c>
      <c r="E13" s="58">
        <v>8</v>
      </c>
      <c r="F13" s="60">
        <f t="shared" si="0"/>
        <v>0.28499999999999998</v>
      </c>
      <c r="G13" s="7"/>
      <c r="H13" s="7"/>
      <c r="I13" s="7"/>
      <c r="J13" s="7"/>
      <c r="P13" t="e">
        <f>MONTH(B13)=#REF!</f>
        <v>#VALUE!</v>
      </c>
    </row>
    <row r="14" spans="2:16">
      <c r="B14" s="31"/>
      <c r="C14" s="32" t="s">
        <v>26</v>
      </c>
      <c r="D14" s="16">
        <v>28</v>
      </c>
      <c r="E14" s="58">
        <v>8</v>
      </c>
      <c r="F14" s="60">
        <f t="shared" si="0"/>
        <v>0.28499999999999998</v>
      </c>
      <c r="G14" s="7"/>
      <c r="H14" s="7"/>
      <c r="I14" s="7"/>
      <c r="J14" s="7"/>
      <c r="P14" t="e">
        <f>MONTH(B14)=#REF!</f>
        <v>#REF!</v>
      </c>
    </row>
    <row r="15" spans="2:16">
      <c r="B15" s="31"/>
      <c r="C15" s="32"/>
      <c r="D15" s="16"/>
      <c r="E15" s="58"/>
      <c r="F15" s="60"/>
      <c r="G15" s="7"/>
      <c r="H15" s="7"/>
      <c r="I15" s="7"/>
      <c r="J15" s="7"/>
      <c r="P15" t="e">
        <f>MONTH(B15)=#REF!</f>
        <v>#REF!</v>
      </c>
    </row>
    <row r="16" spans="2:16">
      <c r="B16" s="31"/>
      <c r="C16" s="32"/>
      <c r="D16" s="16"/>
      <c r="E16" s="58"/>
      <c r="F16" s="60"/>
      <c r="G16" s="7"/>
      <c r="H16" s="7"/>
      <c r="I16" s="7"/>
      <c r="J16" s="7"/>
      <c r="P16" t="e">
        <f>MONTH(B16)=#REF!</f>
        <v>#REF!</v>
      </c>
    </row>
    <row r="17" spans="2:16">
      <c r="B17" s="31"/>
      <c r="C17" s="32"/>
      <c r="D17" s="16"/>
      <c r="E17" s="58"/>
      <c r="F17" s="60"/>
      <c r="G17" s="7"/>
      <c r="H17" s="7"/>
      <c r="I17" s="7"/>
      <c r="J17" s="7"/>
      <c r="P17" t="e">
        <f>MONTH(B17)=#REF!</f>
        <v>#REF!</v>
      </c>
    </row>
    <row r="18" spans="2:16">
      <c r="B18" s="31" t="s">
        <v>27</v>
      </c>
      <c r="C18" s="32" t="s">
        <v>28</v>
      </c>
      <c r="D18" s="16">
        <v>28</v>
      </c>
      <c r="E18" s="58">
        <v>8</v>
      </c>
      <c r="F18" s="60">
        <f t="shared" si="0"/>
        <v>0.28499999999999998</v>
      </c>
      <c r="G18" s="7"/>
      <c r="H18" s="7"/>
      <c r="I18" s="7"/>
      <c r="J18" s="7"/>
      <c r="P18" t="e">
        <f>MONTH(B18)=#REF!</f>
        <v>#VALUE!</v>
      </c>
    </row>
    <row r="19" spans="2:16">
      <c r="B19" s="31"/>
      <c r="C19" s="32" t="s">
        <v>28</v>
      </c>
      <c r="D19" s="16">
        <v>28</v>
      </c>
      <c r="E19" s="58">
        <v>8</v>
      </c>
      <c r="F19" s="60">
        <f t="shared" si="0"/>
        <v>0.28499999999999998</v>
      </c>
      <c r="G19" s="7"/>
      <c r="H19" s="7"/>
      <c r="I19" s="7"/>
      <c r="J19" s="7"/>
      <c r="P19" t="e">
        <f>MONTH(B19)=#REF!</f>
        <v>#REF!</v>
      </c>
    </row>
    <row r="20" spans="2:16">
      <c r="B20" s="31"/>
      <c r="C20" s="32"/>
      <c r="D20" s="16"/>
      <c r="E20" s="58"/>
      <c r="F20" s="60"/>
      <c r="G20" s="7"/>
      <c r="H20" s="7"/>
      <c r="I20" s="7"/>
      <c r="J20" s="7"/>
      <c r="P20" t="e">
        <f>MONTH(B20)=#REF!</f>
        <v>#REF!</v>
      </c>
    </row>
    <row r="21" spans="2:16">
      <c r="B21" s="31"/>
      <c r="C21" s="32"/>
      <c r="D21" s="16"/>
      <c r="E21" s="58"/>
      <c r="F21" s="60"/>
      <c r="G21" s="7"/>
      <c r="H21" s="7"/>
      <c r="I21" s="7"/>
      <c r="J21" s="7"/>
      <c r="P21" t="e">
        <f>MONTH(B21)=#REF!</f>
        <v>#REF!</v>
      </c>
    </row>
    <row r="22" spans="2:16">
      <c r="B22" s="31"/>
      <c r="C22" s="32"/>
      <c r="D22" s="16"/>
      <c r="E22" s="58"/>
      <c r="F22" s="60"/>
      <c r="G22" s="7"/>
      <c r="H22" s="7"/>
      <c r="I22" s="7"/>
      <c r="J22" s="7"/>
      <c r="P22" t="e">
        <f>MONTH(B22)=#REF!</f>
        <v>#REF!</v>
      </c>
    </row>
    <row r="23" spans="2:16">
      <c r="B23" s="31"/>
      <c r="C23" s="32"/>
      <c r="D23" s="16"/>
      <c r="E23" s="58"/>
      <c r="F23" s="60"/>
      <c r="G23" s="7"/>
      <c r="H23" s="7"/>
      <c r="I23" s="7"/>
      <c r="J23" s="7"/>
      <c r="P23" t="e">
        <f>MONTH(B23)=#REF!</f>
        <v>#REF!</v>
      </c>
    </row>
    <row r="24" spans="2:16">
      <c r="B24" s="31"/>
      <c r="C24" s="32"/>
      <c r="D24" s="16"/>
      <c r="E24" s="58"/>
      <c r="F24" s="60"/>
      <c r="G24" s="7"/>
      <c r="H24" s="7"/>
      <c r="I24" s="7"/>
      <c r="J24" s="7"/>
      <c r="P24" t="e">
        <f>MONTH(B24)=#REF!</f>
        <v>#REF!</v>
      </c>
    </row>
    <row r="25" spans="2:16">
      <c r="B25" s="31"/>
      <c r="C25" s="32"/>
      <c r="D25" s="16"/>
      <c r="E25" s="58"/>
      <c r="F25" s="60"/>
      <c r="G25" s="7"/>
      <c r="H25" s="7"/>
      <c r="I25" s="7"/>
      <c r="J25" s="7"/>
      <c r="P25" t="e">
        <f>MONTH(B25)=#REF!</f>
        <v>#REF!</v>
      </c>
    </row>
    <row r="26" spans="2:16">
      <c r="B26" s="31"/>
      <c r="C26" s="32"/>
      <c r="D26" s="16"/>
      <c r="E26" s="58"/>
      <c r="F26" s="60"/>
      <c r="G26" s="7"/>
      <c r="H26" s="7"/>
      <c r="I26" s="7"/>
      <c r="J26" s="7"/>
      <c r="P26" t="e">
        <f>MONTH(B26)=#REF!</f>
        <v>#REF!</v>
      </c>
    </row>
    <row r="27" spans="2:16">
      <c r="B27" s="31"/>
      <c r="C27" s="32"/>
      <c r="D27" s="16"/>
      <c r="E27" s="58"/>
      <c r="F27" s="60"/>
      <c r="G27" s="7"/>
      <c r="H27" s="7"/>
      <c r="I27" s="7"/>
      <c r="J27" s="7"/>
      <c r="P27" t="e">
        <f>MONTH(B27)=#REF!</f>
        <v>#REF!</v>
      </c>
    </row>
    <row r="28" spans="2:16" ht="19.5" thickBot="1">
      <c r="B28" s="31"/>
      <c r="C28" s="32"/>
      <c r="D28" s="16"/>
      <c r="E28" s="58"/>
      <c r="F28" s="61"/>
      <c r="G28" s="7"/>
      <c r="H28" s="7"/>
      <c r="I28" s="7"/>
      <c r="J28" s="7"/>
      <c r="P28" t="e">
        <f>MONTH(B28)=#REF!</f>
        <v>#REF!</v>
      </c>
    </row>
    <row r="29" spans="2:16">
      <c r="B29" s="51" t="s">
        <v>42</v>
      </c>
      <c r="C29" s="47"/>
      <c r="D29" s="24"/>
      <c r="E29" s="24"/>
      <c r="F29" s="28"/>
      <c r="G29" s="7"/>
      <c r="H29" s="7"/>
      <c r="I29" s="7"/>
      <c r="J29" s="7"/>
    </row>
    <row r="30" spans="2:16">
      <c r="B30" s="51"/>
      <c r="C30" s="47"/>
      <c r="D30" s="24"/>
      <c r="E30" s="24"/>
      <c r="F30" s="28"/>
      <c r="G30" s="7"/>
      <c r="H30" s="7"/>
      <c r="I30" s="7"/>
      <c r="J30" s="7"/>
    </row>
    <row r="31" spans="2:16" ht="36.75" thickBot="1">
      <c r="B31" s="49"/>
      <c r="C31" s="47"/>
      <c r="D31" s="24"/>
      <c r="E31" s="52" t="s">
        <v>43</v>
      </c>
      <c r="F31" s="28"/>
      <c r="G31" s="7"/>
      <c r="H31" s="7"/>
      <c r="I31" s="7"/>
      <c r="J31" s="7"/>
    </row>
    <row r="32" spans="2:16" ht="19.5" thickBot="1">
      <c r="B32" s="43"/>
      <c r="C32" s="1"/>
      <c r="D32" s="1"/>
      <c r="E32" s="34" t="s">
        <v>49</v>
      </c>
      <c r="F32" s="35">
        <f>AVERAGE(F7:F28)</f>
        <v>0.28499999999999998</v>
      </c>
      <c r="G32" s="7"/>
      <c r="H32" s="1"/>
      <c r="I32" s="7"/>
      <c r="J32" s="7"/>
      <c r="P32" t="e">
        <f>MONTH(B32)=#REF!</f>
        <v>#REF!</v>
      </c>
    </row>
    <row r="33" spans="2:16" ht="19.5" thickBot="1">
      <c r="B33" s="5"/>
      <c r="C33" s="1"/>
      <c r="D33" s="1"/>
      <c r="E33" s="34" t="s">
        <v>37</v>
      </c>
      <c r="F33" s="48" t="str">
        <f>IF(F32&gt;=0.285,"４週８休以上",IF(F32&gt;=0.25,"４週７休以上 ４週８休未満",IF(F32&gt;=0.214,"４週６休以上 ４週７休未満","４週６休未満")))</f>
        <v>４週８休以上</v>
      </c>
      <c r="G33" s="7"/>
      <c r="H33" s="7"/>
      <c r="I33" s="7"/>
      <c r="J33" s="7"/>
      <c r="P33" t="e">
        <f>MONTH(B33)=#REF!</f>
        <v>#REF!</v>
      </c>
    </row>
    <row r="34" spans="2:16">
      <c r="B34" s="36"/>
      <c r="C34" s="1"/>
      <c r="D34" s="1"/>
      <c r="E34" s="1"/>
      <c r="F34" s="7"/>
      <c r="G34" s="7"/>
      <c r="H34" s="7"/>
      <c r="I34" s="7"/>
      <c r="J34" s="7"/>
      <c r="P34" t="e">
        <f>MONTH(B34)=#REF!</f>
        <v>#REF!</v>
      </c>
    </row>
    <row r="35" spans="2:16" ht="18.75" customHeight="1">
      <c r="B35" s="37"/>
      <c r="C35" s="37"/>
      <c r="D35" s="37"/>
      <c r="E35" s="37"/>
      <c r="F35" s="37"/>
      <c r="G35" s="7"/>
      <c r="H35" s="7"/>
      <c r="I35" s="7"/>
      <c r="J35" s="7"/>
      <c r="P35" t="e">
        <f>MONTH(B35)=#REF!</f>
        <v>#REF!</v>
      </c>
    </row>
    <row r="36" spans="2:16">
      <c r="B36" s="37"/>
      <c r="C36" s="37"/>
      <c r="D36" s="37"/>
      <c r="E36" s="37"/>
      <c r="F36" s="37"/>
      <c r="G36" s="7"/>
      <c r="H36" s="7"/>
      <c r="I36" s="7"/>
      <c r="J36" s="7"/>
      <c r="P36" t="e">
        <f>MONTH(B36)=#REF!</f>
        <v>#REF!</v>
      </c>
    </row>
    <row r="37" spans="2:16">
      <c r="B37" s="37"/>
      <c r="C37" s="37"/>
      <c r="D37" s="37"/>
      <c r="E37" s="37"/>
      <c r="F37" s="37"/>
      <c r="G37" s="7"/>
      <c r="H37" s="7"/>
      <c r="I37" s="7"/>
      <c r="J37" s="7"/>
      <c r="P37" t="e">
        <f>MONTH(B37)=#REF!</f>
        <v>#REF!</v>
      </c>
    </row>
    <row r="38" spans="2:16">
      <c r="B38" s="37"/>
      <c r="C38" s="37"/>
      <c r="D38" s="37"/>
      <c r="E38" s="37"/>
      <c r="F38" s="37"/>
      <c r="G38" s="7"/>
      <c r="H38" s="7"/>
      <c r="I38" s="7"/>
      <c r="J38" s="7"/>
      <c r="P38" t="e">
        <f>MONTH(B38)=#REF!</f>
        <v>#REF!</v>
      </c>
    </row>
    <row r="39" spans="2:16">
      <c r="B39" s="37"/>
      <c r="C39" s="37"/>
      <c r="D39" s="37"/>
      <c r="E39" s="37"/>
      <c r="F39" s="37"/>
      <c r="G39" s="7"/>
      <c r="H39" s="7"/>
      <c r="I39" s="7"/>
      <c r="J39" s="7"/>
      <c r="P39" t="e">
        <f>MONTH(B39)=#REF!</f>
        <v>#REF!</v>
      </c>
    </row>
    <row r="40" spans="2:16">
      <c r="B40" s="37"/>
      <c r="C40" s="37"/>
      <c r="D40" s="37"/>
      <c r="E40" s="37"/>
      <c r="F40" s="37"/>
      <c r="G40" s="7"/>
      <c r="H40" s="7"/>
      <c r="I40" s="7"/>
      <c r="J40" s="7"/>
      <c r="P40" t="e">
        <f>MONTH(B40)=#REF!</f>
        <v>#REF!</v>
      </c>
    </row>
    <row r="41" spans="2:16">
      <c r="B41" s="37"/>
      <c r="C41" s="37"/>
      <c r="D41" s="37"/>
      <c r="E41" s="37"/>
      <c r="F41" s="37"/>
    </row>
    <row r="42" spans="2:16">
      <c r="B42" s="37"/>
      <c r="C42" s="37"/>
      <c r="D42" s="37"/>
      <c r="E42" s="37"/>
      <c r="F42" s="37"/>
    </row>
    <row r="43" spans="2:16">
      <c r="B43" s="37"/>
      <c r="C43" s="37"/>
      <c r="D43" s="37"/>
      <c r="E43" s="37"/>
      <c r="F43" s="37"/>
    </row>
    <row r="44" spans="2:16" ht="18.75" customHeight="1">
      <c r="B44" s="37"/>
      <c r="C44" s="37"/>
      <c r="D44" s="37"/>
      <c r="E44" s="37"/>
      <c r="F44" s="37"/>
    </row>
    <row r="45" spans="2:16" ht="18.75" customHeight="1">
      <c r="B45" s="37"/>
      <c r="C45" s="37"/>
      <c r="D45" s="37"/>
      <c r="E45" s="37"/>
      <c r="F45" s="37"/>
      <c r="J45" s="1"/>
    </row>
    <row r="46" spans="2:16" ht="18.75" customHeight="1">
      <c r="B46" s="14"/>
      <c r="C46" s="30"/>
      <c r="D46" s="30"/>
      <c r="E46" s="25"/>
      <c r="J46" s="11"/>
    </row>
    <row r="49" spans="2:6" ht="32.25" customHeight="1">
      <c r="B49" s="23"/>
      <c r="C49" s="27"/>
      <c r="D49" s="27"/>
      <c r="E49" s="27"/>
    </row>
    <row r="50" spans="2:6" ht="43.5" customHeight="1">
      <c r="C50" s="76"/>
      <c r="D50" s="77"/>
      <c r="E50" s="24"/>
      <c r="F50" s="11"/>
    </row>
    <row r="51" spans="2:6" ht="37.5" customHeight="1">
      <c r="C51" s="77"/>
      <c r="D51" s="77"/>
      <c r="E51" s="24"/>
      <c r="F51" s="26"/>
    </row>
    <row r="52" spans="2:6">
      <c r="C52" s="77"/>
      <c r="D52" s="77"/>
      <c r="E52" s="28"/>
      <c r="F52" s="29"/>
    </row>
    <row r="53" spans="2:6">
      <c r="C53" s="11"/>
      <c r="D53" s="11"/>
      <c r="E53" s="11"/>
      <c r="F53" s="11"/>
    </row>
  </sheetData>
  <mergeCells count="7">
    <mergeCell ref="C52:D52"/>
    <mergeCell ref="E1:F1"/>
    <mergeCell ref="C2:F2"/>
    <mergeCell ref="C3:F3"/>
    <mergeCell ref="C4:F4"/>
    <mergeCell ref="C50:D50"/>
    <mergeCell ref="C51:D51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portrait" horizontalDpi="0" verticalDpi="0" r:id="rId1"/>
  <headerFooter>
    <oddHeader>&amp;L&amp;14現場閉所状況等確認表（交代制用）&amp;R&amp;14様式</oddHeader>
  </headerFooter>
  <rowBreaks count="2" manualBreakCount="2">
    <brk id="48" max="10" man="1"/>
    <brk id="49" max="16383" man="1"/>
  </rowBreaks>
  <colBreaks count="2" manualBreakCount="2">
    <brk id="2" max="1048575" man="1"/>
    <brk id="11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現場閉所用（月次報告・確認結果）</vt:lpstr>
      <vt:lpstr>交代制用（月次報告）</vt:lpstr>
      <vt:lpstr>交代制用（確認結果）</vt:lpstr>
      <vt:lpstr>'現場閉所用（月次報告・確認結果）'!Print_Area</vt:lpstr>
      <vt:lpstr>'交代制用（確認結果）'!Print_Area</vt:lpstr>
      <vt:lpstr>'交代制用（月次報告）'!Print_Area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keiyak20</dc:creator>
  <cp:lastModifiedBy>三澤 啓人</cp:lastModifiedBy>
  <cp:lastPrinted>2024-02-09T01:22:47Z</cp:lastPrinted>
  <dcterms:created xsi:type="dcterms:W3CDTF">2024-01-23T05:06:12Z</dcterms:created>
  <dcterms:modified xsi:type="dcterms:W3CDTF">2024-02-28T02:40:39Z</dcterms:modified>
</cp:coreProperties>
</file>